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бщая" sheetId="11" r:id="rId1"/>
    <sheet name="11,33" sheetId="12" r:id="rId2"/>
    <sheet name="11,52" sheetId="13" r:id="rId3"/>
    <sheet name="12,50" sheetId="14" r:id="rId4"/>
    <sheet name="12,53" sheetId="15" r:id="rId5"/>
    <sheet name="12,71" sheetId="16" r:id="rId6"/>
    <sheet name="12,92" sheetId="17" r:id="rId7"/>
    <sheet name="13,23" sheetId="18" r:id="rId8"/>
    <sheet name="13,52" sheetId="19" r:id="rId9"/>
    <sheet name="13,73" sheetId="20" r:id="rId10"/>
  </sheets>
  <definedNames>
    <definedName name="_xlnm._FilterDatabase" localSheetId="0" hidden="1">общая!$A$7:$O$110</definedName>
    <definedName name="_xlnm.Print_Area" localSheetId="0">общая!$A$1:$O$119</definedName>
  </definedNames>
  <calcPr calcId="144525"/>
</workbook>
</file>

<file path=xl/calcChain.xml><?xml version="1.0" encoding="utf-8"?>
<calcChain xmlns="http://schemas.openxmlformats.org/spreadsheetml/2006/main">
  <c r="L103" i="11" l="1"/>
  <c r="J103" i="11"/>
  <c r="H103" i="11"/>
  <c r="O103" i="11" s="1"/>
  <c r="L84" i="11"/>
  <c r="J84" i="11"/>
  <c r="H84" i="11"/>
  <c r="L81" i="11"/>
  <c r="J81" i="11"/>
  <c r="H81" i="11"/>
  <c r="L68" i="11"/>
  <c r="J68" i="11"/>
  <c r="H68" i="11"/>
  <c r="O68" i="11" s="1"/>
  <c r="L70" i="11"/>
  <c r="J70" i="11"/>
  <c r="H70" i="11"/>
  <c r="L47" i="11"/>
  <c r="J47" i="11"/>
  <c r="H47" i="11"/>
  <c r="M47" i="11" s="1"/>
  <c r="L40" i="11"/>
  <c r="J40" i="11"/>
  <c r="H40" i="11"/>
  <c r="M40" i="11" s="1"/>
  <c r="O84" i="11" l="1"/>
  <c r="O70" i="11"/>
  <c r="O81" i="11"/>
  <c r="N103" i="11"/>
  <c r="N84" i="11"/>
  <c r="N81" i="11"/>
  <c r="N68" i="11"/>
  <c r="N70" i="11"/>
  <c r="L9" i="11" l="1"/>
  <c r="L10" i="11"/>
  <c r="L11" i="11"/>
  <c r="L12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2" i="11"/>
  <c r="L33" i="11"/>
  <c r="L36" i="11"/>
  <c r="L37" i="11"/>
  <c r="L38" i="11"/>
  <c r="L39" i="11"/>
  <c r="L41" i="11"/>
  <c r="L42" i="11"/>
  <c r="L43" i="11"/>
  <c r="L44" i="11"/>
  <c r="L45" i="11"/>
  <c r="L46" i="11"/>
  <c r="L48" i="11"/>
  <c r="L49" i="11"/>
  <c r="L50" i="11"/>
  <c r="L51" i="11"/>
  <c r="L53" i="11"/>
  <c r="L54" i="11"/>
  <c r="L55" i="11"/>
  <c r="L56" i="11"/>
  <c r="L58" i="11"/>
  <c r="L59" i="11"/>
  <c r="L61" i="11"/>
  <c r="L62" i="11"/>
  <c r="L63" i="11"/>
  <c r="L64" i="11"/>
  <c r="L65" i="11"/>
  <c r="L66" i="11"/>
  <c r="L67" i="11"/>
  <c r="L69" i="11"/>
  <c r="L71" i="11"/>
  <c r="L72" i="11"/>
  <c r="L73" i="11"/>
  <c r="L74" i="11"/>
  <c r="L75" i="11"/>
  <c r="L76" i="11"/>
  <c r="L77" i="11"/>
  <c r="L78" i="11"/>
  <c r="L79" i="11"/>
  <c r="L80" i="11"/>
  <c r="L82" i="11"/>
  <c r="L83" i="11"/>
  <c r="L85" i="11"/>
  <c r="L86" i="11"/>
  <c r="L87" i="11"/>
  <c r="L88" i="11"/>
  <c r="L92" i="11"/>
  <c r="L93" i="11"/>
  <c r="L94" i="11"/>
  <c r="L95" i="11"/>
  <c r="L96" i="11"/>
  <c r="L97" i="11"/>
  <c r="L98" i="11"/>
  <c r="L99" i="11"/>
  <c r="L100" i="11"/>
  <c r="L101" i="11"/>
  <c r="L102" i="11"/>
  <c r="L104" i="11"/>
  <c r="L105" i="11"/>
  <c r="L106" i="11"/>
  <c r="L107" i="11"/>
  <c r="L108" i="11"/>
  <c r="L109" i="11"/>
  <c r="L110" i="11"/>
  <c r="L8" i="11"/>
  <c r="J9" i="11"/>
  <c r="J10" i="11"/>
  <c r="J11" i="11"/>
  <c r="J12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2" i="11"/>
  <c r="J33" i="11"/>
  <c r="J36" i="11"/>
  <c r="J37" i="11"/>
  <c r="J38" i="11"/>
  <c r="J39" i="11"/>
  <c r="J41" i="11"/>
  <c r="J42" i="11"/>
  <c r="J43" i="11"/>
  <c r="J44" i="11"/>
  <c r="J45" i="11"/>
  <c r="J46" i="11"/>
  <c r="J48" i="11"/>
  <c r="J49" i="11"/>
  <c r="J50" i="11"/>
  <c r="J51" i="11"/>
  <c r="J53" i="11"/>
  <c r="J54" i="11"/>
  <c r="J55" i="11"/>
  <c r="J56" i="11"/>
  <c r="J58" i="11"/>
  <c r="J59" i="11"/>
  <c r="J61" i="11"/>
  <c r="J62" i="11"/>
  <c r="J63" i="11"/>
  <c r="J64" i="11"/>
  <c r="J65" i="11"/>
  <c r="J66" i="11"/>
  <c r="J67" i="11"/>
  <c r="J69" i="11"/>
  <c r="J71" i="11"/>
  <c r="J72" i="11"/>
  <c r="J73" i="11"/>
  <c r="J74" i="11"/>
  <c r="J75" i="11"/>
  <c r="J76" i="11"/>
  <c r="J77" i="11"/>
  <c r="J78" i="11"/>
  <c r="J79" i="11"/>
  <c r="J80" i="11"/>
  <c r="J82" i="11"/>
  <c r="J83" i="11"/>
  <c r="J85" i="11"/>
  <c r="J86" i="11"/>
  <c r="J87" i="11"/>
  <c r="J88" i="11"/>
  <c r="J92" i="11"/>
  <c r="J93" i="11"/>
  <c r="J94" i="11"/>
  <c r="J95" i="11"/>
  <c r="J96" i="11"/>
  <c r="J97" i="11"/>
  <c r="J98" i="11"/>
  <c r="J99" i="11"/>
  <c r="J100" i="11"/>
  <c r="J101" i="11"/>
  <c r="J102" i="11"/>
  <c r="J104" i="11"/>
  <c r="J105" i="11"/>
  <c r="J106" i="11"/>
  <c r="J107" i="11"/>
  <c r="J108" i="11"/>
  <c r="J109" i="11"/>
  <c r="J110" i="11"/>
  <c r="J8" i="11"/>
  <c r="H9" i="11"/>
  <c r="H10" i="11"/>
  <c r="H11" i="11"/>
  <c r="H12" i="11"/>
  <c r="O12" i="11" s="1"/>
  <c r="H13" i="11"/>
  <c r="O13" i="11" s="1"/>
  <c r="H14" i="11"/>
  <c r="O14" i="11" s="1"/>
  <c r="H15" i="11"/>
  <c r="O15" i="11" s="1"/>
  <c r="H16" i="11"/>
  <c r="O16" i="11" s="1"/>
  <c r="H17" i="11"/>
  <c r="M17" i="11" s="1"/>
  <c r="H18" i="11"/>
  <c r="O18" i="11" s="1"/>
  <c r="H19" i="11"/>
  <c r="M19" i="11" s="1"/>
  <c r="H20" i="11"/>
  <c r="O20" i="11" s="1"/>
  <c r="H21" i="11"/>
  <c r="O21" i="11" s="1"/>
  <c r="H22" i="11"/>
  <c r="H23" i="11"/>
  <c r="H24" i="11"/>
  <c r="H25" i="11"/>
  <c r="H26" i="11"/>
  <c r="H27" i="11"/>
  <c r="H28" i="11"/>
  <c r="H29" i="11"/>
  <c r="H30" i="11"/>
  <c r="H32" i="11"/>
  <c r="H33" i="11"/>
  <c r="H34" i="11"/>
  <c r="H35" i="11"/>
  <c r="H36" i="11"/>
  <c r="O36" i="11" s="1"/>
  <c r="H37" i="11"/>
  <c r="M37" i="11" s="1"/>
  <c r="H38" i="11"/>
  <c r="H39" i="11"/>
  <c r="O39" i="11" s="1"/>
  <c r="H41" i="11"/>
  <c r="H42" i="11"/>
  <c r="H43" i="11"/>
  <c r="H44" i="11"/>
  <c r="O44" i="11" s="1"/>
  <c r="H45" i="11"/>
  <c r="M45" i="11" s="1"/>
  <c r="H46" i="11"/>
  <c r="O46" i="11" s="1"/>
  <c r="H48" i="11"/>
  <c r="H49" i="11"/>
  <c r="H50" i="11"/>
  <c r="H51" i="11"/>
  <c r="H52" i="11"/>
  <c r="H53" i="11"/>
  <c r="H54" i="11"/>
  <c r="O54" i="11" s="1"/>
  <c r="H55" i="11"/>
  <c r="O55" i="11" s="1"/>
  <c r="H56" i="11"/>
  <c r="H58" i="11"/>
  <c r="H59" i="11"/>
  <c r="H61" i="11"/>
  <c r="H62" i="11"/>
  <c r="H63" i="11"/>
  <c r="H64" i="11"/>
  <c r="H65" i="11"/>
  <c r="H66" i="11"/>
  <c r="H67" i="11"/>
  <c r="O67" i="11" s="1"/>
  <c r="H69" i="11"/>
  <c r="O69" i="11" s="1"/>
  <c r="H71" i="11"/>
  <c r="H72" i="11"/>
  <c r="H73" i="11"/>
  <c r="H74" i="11"/>
  <c r="H75" i="11"/>
  <c r="H76" i="11"/>
  <c r="H77" i="11"/>
  <c r="H78" i="11"/>
  <c r="O78" i="11" s="1"/>
  <c r="H79" i="11"/>
  <c r="H80" i="11"/>
  <c r="O80" i="11" s="1"/>
  <c r="H82" i="11"/>
  <c r="H83" i="11"/>
  <c r="O83" i="11" s="1"/>
  <c r="H85" i="11"/>
  <c r="H86" i="11"/>
  <c r="H87" i="11"/>
  <c r="H88" i="11"/>
  <c r="H89" i="11"/>
  <c r="H90" i="11"/>
  <c r="H91" i="11"/>
  <c r="H92" i="11"/>
  <c r="H93" i="11"/>
  <c r="H94" i="11"/>
  <c r="O94" i="11" s="1"/>
  <c r="H95" i="11"/>
  <c r="H96" i="11"/>
  <c r="H97" i="11"/>
  <c r="H98" i="11"/>
  <c r="H99" i="11"/>
  <c r="H100" i="11"/>
  <c r="O100" i="11" s="1"/>
  <c r="H101" i="11"/>
  <c r="H102" i="11"/>
  <c r="O102" i="11" s="1"/>
  <c r="H104" i="11"/>
  <c r="H105" i="11"/>
  <c r="H106" i="11"/>
  <c r="H107" i="11"/>
  <c r="H108" i="11"/>
  <c r="H109" i="11"/>
  <c r="H110" i="11"/>
  <c r="H8" i="11"/>
  <c r="N79" i="11" l="1"/>
  <c r="O79" i="11"/>
  <c r="O61" i="11"/>
  <c r="N61" i="11"/>
  <c r="O58" i="11"/>
  <c r="N58" i="11"/>
  <c r="O8" i="11"/>
  <c r="N8" i="11"/>
  <c r="O109" i="11"/>
  <c r="N109" i="11"/>
  <c r="O107" i="11"/>
  <c r="N107" i="11"/>
  <c r="O105" i="11"/>
  <c r="N105" i="11"/>
  <c r="O101" i="11"/>
  <c r="N101" i="11"/>
  <c r="O99" i="11"/>
  <c r="N99" i="11"/>
  <c r="O97" i="11"/>
  <c r="N97" i="11"/>
  <c r="O95" i="11"/>
  <c r="N95" i="11"/>
  <c r="O93" i="11"/>
  <c r="N93" i="11"/>
  <c r="O91" i="11"/>
  <c r="N91" i="11"/>
  <c r="O89" i="11"/>
  <c r="N89" i="11"/>
  <c r="O87" i="11"/>
  <c r="N87" i="11"/>
  <c r="O85" i="11"/>
  <c r="N85" i="11"/>
  <c r="O77" i="11"/>
  <c r="N77" i="11"/>
  <c r="O75" i="11"/>
  <c r="N75" i="11"/>
  <c r="O73" i="11"/>
  <c r="N73" i="11"/>
  <c r="O71" i="11"/>
  <c r="N71" i="11"/>
  <c r="O65" i="11"/>
  <c r="N65" i="11"/>
  <c r="O63" i="11"/>
  <c r="N63" i="11"/>
  <c r="O53" i="11"/>
  <c r="N53" i="11"/>
  <c r="O51" i="11"/>
  <c r="N51" i="11"/>
  <c r="O49" i="11"/>
  <c r="N49" i="11"/>
  <c r="N43" i="11"/>
  <c r="O43" i="11"/>
  <c r="N41" i="11"/>
  <c r="O41" i="11"/>
  <c r="O35" i="11"/>
  <c r="N35" i="11"/>
  <c r="O33" i="11"/>
  <c r="N33" i="11"/>
  <c r="O30" i="11"/>
  <c r="N30" i="11"/>
  <c r="O28" i="11"/>
  <c r="N28" i="11"/>
  <c r="O26" i="11"/>
  <c r="N26" i="11"/>
  <c r="O24" i="11"/>
  <c r="N24" i="11"/>
  <c r="O22" i="11"/>
  <c r="N22" i="11"/>
  <c r="O10" i="11"/>
  <c r="N10" i="11"/>
  <c r="M20" i="11"/>
  <c r="M18" i="11"/>
  <c r="M16" i="11"/>
  <c r="M14" i="11"/>
  <c r="M12" i="11"/>
  <c r="M10" i="11"/>
  <c r="M8" i="11"/>
  <c r="M53" i="11"/>
  <c r="M51" i="11"/>
  <c r="M49" i="11"/>
  <c r="M46" i="11"/>
  <c r="M43" i="11"/>
  <c r="M41" i="11"/>
  <c r="M35" i="11"/>
  <c r="M33" i="11"/>
  <c r="M30" i="11"/>
  <c r="M28" i="11"/>
  <c r="M26" i="11"/>
  <c r="M24" i="11"/>
  <c r="N20" i="11"/>
  <c r="N14" i="11"/>
  <c r="N12" i="11"/>
  <c r="O110" i="11"/>
  <c r="N110" i="11"/>
  <c r="O108" i="11"/>
  <c r="N108" i="11"/>
  <c r="O106" i="11"/>
  <c r="N106" i="11"/>
  <c r="O104" i="11"/>
  <c r="N104" i="11"/>
  <c r="N98" i="11"/>
  <c r="O98" i="11"/>
  <c r="N96" i="11"/>
  <c r="O96" i="11"/>
  <c r="O92" i="11"/>
  <c r="N92" i="11"/>
  <c r="O90" i="11"/>
  <c r="N90" i="11"/>
  <c r="O88" i="11"/>
  <c r="N88" i="11"/>
  <c r="O86" i="11"/>
  <c r="N86" i="11"/>
  <c r="O82" i="11"/>
  <c r="N82" i="11"/>
  <c r="O76" i="11"/>
  <c r="N76" i="11"/>
  <c r="O74" i="11"/>
  <c r="N74" i="11"/>
  <c r="O72" i="11"/>
  <c r="N72" i="11"/>
  <c r="O66" i="11"/>
  <c r="N66" i="11"/>
  <c r="O64" i="11"/>
  <c r="N64" i="11"/>
  <c r="O62" i="11"/>
  <c r="N62" i="11"/>
  <c r="O59" i="11"/>
  <c r="N59" i="11"/>
  <c r="O56" i="11"/>
  <c r="N56" i="11"/>
  <c r="N52" i="11"/>
  <c r="O52" i="11"/>
  <c r="N50" i="11"/>
  <c r="O50" i="11"/>
  <c r="N48" i="11"/>
  <c r="O48" i="11"/>
  <c r="O42" i="11"/>
  <c r="N42" i="11"/>
  <c r="N38" i="11"/>
  <c r="O38" i="11"/>
  <c r="N34" i="11"/>
  <c r="O34" i="11"/>
  <c r="N29" i="11"/>
  <c r="O29" i="11"/>
  <c r="N27" i="11"/>
  <c r="O27" i="11"/>
  <c r="N25" i="11"/>
  <c r="O25" i="11"/>
  <c r="N23" i="11"/>
  <c r="O23" i="11"/>
  <c r="N11" i="11"/>
  <c r="O11" i="11"/>
  <c r="N9" i="11"/>
  <c r="O9" i="11"/>
  <c r="M15" i="11"/>
  <c r="M13" i="11"/>
  <c r="M11" i="11"/>
  <c r="M9" i="11"/>
  <c r="M22" i="11"/>
  <c r="M52" i="11"/>
  <c r="M50" i="11"/>
  <c r="M48" i="11"/>
  <c r="M44" i="11"/>
  <c r="M42" i="11"/>
  <c r="M39" i="11"/>
  <c r="M38" i="11"/>
  <c r="M36" i="11"/>
  <c r="M34" i="11"/>
  <c r="M32" i="11"/>
  <c r="M29" i="11"/>
  <c r="M27" i="11"/>
  <c r="M25" i="11"/>
  <c r="M23" i="11"/>
  <c r="N15" i="11"/>
  <c r="N13" i="11"/>
</calcChain>
</file>

<file path=xl/sharedStrings.xml><?xml version="1.0" encoding="utf-8"?>
<sst xmlns="http://schemas.openxmlformats.org/spreadsheetml/2006/main" count="404" uniqueCount="82">
  <si>
    <t>Наименование улицы</t>
  </si>
  <si>
    <t>№№  дома</t>
  </si>
  <si>
    <t>Ген. Лизюкова</t>
  </si>
  <si>
    <t>Вл.Невского</t>
  </si>
  <si>
    <t xml:space="preserve">Хользунова </t>
  </si>
  <si>
    <t>98В</t>
  </si>
  <si>
    <t>91Б</t>
  </si>
  <si>
    <t>110В</t>
  </si>
  <si>
    <t xml:space="preserve"> Беговая,</t>
  </si>
  <si>
    <t>203а</t>
  </si>
  <si>
    <t xml:space="preserve">Новгородская, </t>
  </si>
  <si>
    <t xml:space="preserve"> Ант.-Овсеенко, </t>
  </si>
  <si>
    <t>ул. 45 стр. дивизии</t>
  </si>
  <si>
    <t>б.Победы</t>
  </si>
  <si>
    <t xml:space="preserve">60 лет ВЛКСМ, </t>
  </si>
  <si>
    <t>15-а</t>
  </si>
  <si>
    <t>70-а</t>
  </si>
  <si>
    <t>247д</t>
  </si>
  <si>
    <t>247/1</t>
  </si>
  <si>
    <t xml:space="preserve">Пр. Труда </t>
  </si>
  <si>
    <t>4 а</t>
  </si>
  <si>
    <t>247/2</t>
  </si>
  <si>
    <t>247г</t>
  </si>
  <si>
    <t>247е</t>
  </si>
  <si>
    <t>223в</t>
  </si>
  <si>
    <t>лифт</t>
  </si>
  <si>
    <t>тариф для остальных этажей</t>
  </si>
  <si>
    <t>кол-во этажей</t>
  </si>
  <si>
    <t>Информация о тарифе на содержание жилья с 1 июля  2015 года</t>
  </si>
  <si>
    <t>14,27                        (кв. 5,6,7,8 - 18,25)</t>
  </si>
  <si>
    <t>14,27                        (кв. 203,204,205,206 - 18,25)</t>
  </si>
  <si>
    <t>тариф без лифта (1 и 2 эт.)  до 01.07.2015г.</t>
  </si>
  <si>
    <t>14,27                        (кв. 73,74,75,76 - 18,25)</t>
  </si>
  <si>
    <t>14,27                        (кв. 76,77,78,79 - 18,25)</t>
  </si>
  <si>
    <t xml:space="preserve">тариф "сод и ремонт ж/ пом." </t>
  </si>
  <si>
    <t xml:space="preserve">вывоз ТБО </t>
  </si>
  <si>
    <t xml:space="preserve">тех. освид. </t>
  </si>
  <si>
    <t xml:space="preserve">60 лет ВЛКСМ,  </t>
  </si>
  <si>
    <t>12,22 (c 1 по 115 кв.)</t>
  </si>
  <si>
    <t xml:space="preserve"> остальные 13,20</t>
  </si>
  <si>
    <t>12,22 (c 113 по 229 кв.)</t>
  </si>
  <si>
    <t>остальные 13,20</t>
  </si>
  <si>
    <t>12,22 (c 73 по 144 кв.)</t>
  </si>
  <si>
    <t xml:space="preserve">  остальные 13,20</t>
  </si>
  <si>
    <t>12,22 (с 1  по 153)</t>
  </si>
  <si>
    <t>12,22 (c 46 по 81 кв.) (c 118-189)</t>
  </si>
  <si>
    <t xml:space="preserve">12,22 (с кв. 1 по 36) </t>
  </si>
  <si>
    <t xml:space="preserve">12,22  (с кв. 105 по 140) </t>
  </si>
  <si>
    <t>12,22 (с 73 по 107)</t>
  </si>
  <si>
    <t>12,22  (с 142 по 177)</t>
  </si>
  <si>
    <t>12,22  (c 1 по 27 кв.), (64 по 89), (126 по  220)</t>
  </si>
  <si>
    <t>12,22 (c 1 по 36 кв.)</t>
  </si>
  <si>
    <t xml:space="preserve">12,22 (c 64 по 99 кв.) </t>
  </si>
  <si>
    <t>12,22  (c 37 по 71 кв.)</t>
  </si>
  <si>
    <t>тариф "сод и ремонт ж/ пом."  с 01.07.2016 г.</t>
  </si>
  <si>
    <t xml:space="preserve">вывоз ТБО с 01.07.2016 г. </t>
  </si>
  <si>
    <t>лифт  с 01.07.2016 г.</t>
  </si>
  <si>
    <t>тех. освид. С 01.07.2016 г.</t>
  </si>
  <si>
    <t>тариф без лифта (1 и 2 эт.)  с 01.07.2016 г.</t>
  </si>
  <si>
    <t>12,71 (с 1 по 115 кв.)</t>
  </si>
  <si>
    <t>12,71 (с 113 по 229 кв.)</t>
  </si>
  <si>
    <t>12,71 (с 73 по 144 кв.)</t>
  </si>
  <si>
    <t>12,71 (с 1 по 153 кв.)</t>
  </si>
  <si>
    <t>12,71 (с 46 по 81 и с 118 по189 кв.)</t>
  </si>
  <si>
    <t>12,71 (с 1 по 36 кв.)</t>
  </si>
  <si>
    <t>12,71 (с 105 по 140 кв.)</t>
  </si>
  <si>
    <t>12,71 (с 1 по 27 кв., с 64 по 89кв., с 126 по 220 кв.)</t>
  </si>
  <si>
    <t>12,71 (с 37 по 71 кв.)</t>
  </si>
  <si>
    <t>12,71 ( с 64 по 99 кв.)</t>
  </si>
  <si>
    <t>16,48                           (кв. 76,77,78,79 - 21,07)</t>
  </si>
  <si>
    <t>тех. освид. с 01.07.2016 г.</t>
  </si>
  <si>
    <t>№             пп</t>
  </si>
  <si>
    <t>Информация о тарифе на содержание жилья с 1 июля  2016 года</t>
  </si>
  <si>
    <t>12,71 (с 36 по 71 кв.)</t>
  </si>
  <si>
    <t>12,71 (с 73 по 108 и 447-482 кв.)</t>
  </si>
  <si>
    <t>12,71 (с 73 по 107  и с 1 по 36 кв.)</t>
  </si>
  <si>
    <t>12,71 ( с 143 по 178 кв.)</t>
  </si>
  <si>
    <t>остальные 13,73</t>
  </si>
  <si>
    <t>16,48     (кв. 73, 74,75,76 - 21,07)</t>
  </si>
  <si>
    <t>16,48    (кв. 5,6,7,8 - 21,07)</t>
  </si>
  <si>
    <t>16,48           (кв. 203,204, 205,206 - 21,07)</t>
  </si>
  <si>
    <t>15,46 (кв. 74,75,76,77 - 20,05)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</si>
</sst>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2" fontId="1" fillId="2" borderId="1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0" fontId="9" fillId="3" borderId="6" xfId="0" applyFont="1" applyFill="1" applyBorder="1" applyAlignment="1"/>
    <xf numFmtId="0" fontId="9" fillId="3" borderId="6" xfId="0" applyFont="1" applyFill="1" applyBorder="1" applyAlignment="1">
      <alignment horizontal="center"/>
    </xf>
    <xf numFmtId="2" fontId="1" fillId="2" borderId="5" xfId="0" applyNumberFormat="1" applyFont="1" applyFill="1" applyBorder="1"/>
    <xf numFmtId="2" fontId="1" fillId="2" borderId="0" xfId="0" applyNumberFormat="1" applyFont="1" applyFill="1" applyBorder="1"/>
    <xf numFmtId="0" fontId="1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workbookViewId="0">
      <selection activeCell="R117" sqref="R117"/>
    </sheetView>
  </sheetViews>
  <sheetFormatPr defaultRowHeight="12.75" x14ac:dyDescent="0.2"/>
  <cols>
    <col min="1" max="1" width="4.5703125" style="23" customWidth="1"/>
    <col min="2" max="2" width="16.5703125" style="23" customWidth="1"/>
    <col min="3" max="3" width="6.140625" style="46" customWidth="1"/>
    <col min="4" max="4" width="7.5703125" style="46" customWidth="1"/>
    <col min="5" max="5" width="6.140625" style="46" hidden="1" customWidth="1"/>
    <col min="6" max="6" width="13.28515625" style="46" customWidth="1"/>
    <col min="7" max="7" width="10.28515625" style="46" hidden="1" customWidth="1"/>
    <col min="8" max="8" width="11.28515625" style="46" customWidth="1"/>
    <col min="9" max="9" width="11.140625" style="46" hidden="1" customWidth="1"/>
    <col min="10" max="10" width="10.5703125" style="46" customWidth="1"/>
    <col min="11" max="11" width="10.7109375" style="46" hidden="1" customWidth="1"/>
    <col min="12" max="12" width="10.7109375" style="46" customWidth="1"/>
    <col min="13" max="13" width="17.5703125" style="46" hidden="1" customWidth="1"/>
    <col min="14" max="14" width="11.140625" style="46" customWidth="1"/>
    <col min="15" max="15" width="9.5703125" style="46" customWidth="1"/>
    <col min="16" max="16384" width="9.140625" style="23"/>
  </cols>
  <sheetData>
    <row r="1" spans="1:15" ht="15" x14ac:dyDescent="0.25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" hidden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idden="1" x14ac:dyDescent="0.2">
      <c r="A3" s="24"/>
      <c r="B3" s="24"/>
      <c r="C3" s="24"/>
      <c r="D3" s="25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5" ht="15" customHeight="1" x14ac:dyDescent="0.2">
      <c r="A4" s="52" t="s">
        <v>71</v>
      </c>
      <c r="B4" s="52" t="s">
        <v>0</v>
      </c>
      <c r="C4" s="52" t="s">
        <v>1</v>
      </c>
      <c r="D4" s="53" t="s">
        <v>27</v>
      </c>
      <c r="E4" s="26"/>
      <c r="F4" s="52" t="s">
        <v>54</v>
      </c>
      <c r="G4" s="47"/>
      <c r="H4" s="52" t="s">
        <v>55</v>
      </c>
      <c r="I4" s="47"/>
      <c r="J4" s="52" t="s">
        <v>56</v>
      </c>
      <c r="K4" s="47"/>
      <c r="L4" s="52" t="s">
        <v>70</v>
      </c>
      <c r="M4" s="52" t="s">
        <v>31</v>
      </c>
      <c r="N4" s="52" t="s">
        <v>58</v>
      </c>
      <c r="O4" s="52" t="s">
        <v>26</v>
      </c>
    </row>
    <row r="5" spans="1:15" ht="12.75" customHeight="1" x14ac:dyDescent="0.2">
      <c r="A5" s="52"/>
      <c r="B5" s="52"/>
      <c r="C5" s="52"/>
      <c r="D5" s="54"/>
      <c r="E5" s="56" t="s">
        <v>34</v>
      </c>
      <c r="F5" s="52"/>
      <c r="G5" s="52" t="s">
        <v>35</v>
      </c>
      <c r="H5" s="52"/>
      <c r="I5" s="59" t="s">
        <v>25</v>
      </c>
      <c r="J5" s="52"/>
      <c r="K5" s="52" t="s">
        <v>36</v>
      </c>
      <c r="L5" s="52"/>
      <c r="M5" s="52"/>
      <c r="N5" s="52"/>
      <c r="O5" s="52"/>
    </row>
    <row r="6" spans="1:15" ht="24" customHeight="1" x14ac:dyDescent="0.2">
      <c r="A6" s="52"/>
      <c r="B6" s="52"/>
      <c r="C6" s="52"/>
      <c r="D6" s="55"/>
      <c r="E6" s="57"/>
      <c r="F6" s="52"/>
      <c r="G6" s="52"/>
      <c r="H6" s="52"/>
      <c r="I6" s="59"/>
      <c r="J6" s="52"/>
      <c r="K6" s="52"/>
      <c r="L6" s="52"/>
      <c r="M6" s="52"/>
      <c r="N6" s="52"/>
      <c r="O6" s="52"/>
    </row>
    <row r="7" spans="1:15" ht="12.75" hidden="1" customHeight="1" x14ac:dyDescent="0.2">
      <c r="A7" s="27"/>
      <c r="B7" s="27"/>
      <c r="C7" s="27"/>
      <c r="D7" s="28"/>
      <c r="E7" s="28"/>
      <c r="F7" s="28"/>
      <c r="G7" s="27"/>
      <c r="H7" s="27"/>
      <c r="I7" s="29"/>
      <c r="J7" s="28"/>
      <c r="K7" s="28"/>
      <c r="L7" s="28"/>
      <c r="M7" s="27"/>
      <c r="N7" s="27"/>
      <c r="O7" s="27"/>
    </row>
    <row r="8" spans="1:15" x14ac:dyDescent="0.2">
      <c r="A8" s="30">
        <v>1</v>
      </c>
      <c r="B8" s="30" t="s">
        <v>12</v>
      </c>
      <c r="C8" s="7" t="s">
        <v>18</v>
      </c>
      <c r="D8" s="7">
        <v>9</v>
      </c>
      <c r="E8" s="31">
        <v>12.22</v>
      </c>
      <c r="F8" s="31">
        <v>12.71</v>
      </c>
      <c r="G8" s="32">
        <v>2.64</v>
      </c>
      <c r="H8" s="31">
        <f>G8*1.04</f>
        <v>2.7456</v>
      </c>
      <c r="I8" s="31">
        <v>4.12</v>
      </c>
      <c r="J8" s="31">
        <f>I8*1.04</f>
        <v>4.2848000000000006</v>
      </c>
      <c r="K8" s="31">
        <v>0.3</v>
      </c>
      <c r="L8" s="31">
        <f>K8*1.04</f>
        <v>0.312</v>
      </c>
      <c r="M8" s="31">
        <f>F8+H8</f>
        <v>15.4556</v>
      </c>
      <c r="N8" s="31">
        <f>F8+H8</f>
        <v>15.4556</v>
      </c>
      <c r="O8" s="31">
        <f>F8+H8+J8+L8</f>
        <v>20.052400000000002</v>
      </c>
    </row>
    <row r="9" spans="1:15" x14ac:dyDescent="0.2">
      <c r="A9" s="30">
        <v>2</v>
      </c>
      <c r="B9" s="30" t="s">
        <v>12</v>
      </c>
      <c r="C9" s="7" t="s">
        <v>21</v>
      </c>
      <c r="D9" s="7">
        <v>10</v>
      </c>
      <c r="E9" s="31">
        <v>12.22</v>
      </c>
      <c r="F9" s="31">
        <v>12.71</v>
      </c>
      <c r="G9" s="32">
        <v>2.64</v>
      </c>
      <c r="H9" s="31">
        <f t="shared" ref="H9:H75" si="0">G9*1.04</f>
        <v>2.7456</v>
      </c>
      <c r="I9" s="31">
        <v>4.12</v>
      </c>
      <c r="J9" s="31">
        <f t="shared" ref="J9:J75" si="1">I9*1.04</f>
        <v>4.2848000000000006</v>
      </c>
      <c r="K9" s="31">
        <v>0.3</v>
      </c>
      <c r="L9" s="31">
        <f t="shared" ref="L9:L75" si="2">K9*1.04</f>
        <v>0.312</v>
      </c>
      <c r="M9" s="31">
        <f t="shared" ref="M9:M20" si="3">F9+H9</f>
        <v>15.4556</v>
      </c>
      <c r="N9" s="31">
        <f t="shared" ref="N9:N75" si="4">F9+H9</f>
        <v>15.4556</v>
      </c>
      <c r="O9" s="31">
        <f t="shared" ref="O9:O75" si="5">F9+H9+J9+L9</f>
        <v>20.052400000000002</v>
      </c>
    </row>
    <row r="10" spans="1:15" x14ac:dyDescent="0.2">
      <c r="A10" s="30">
        <v>3</v>
      </c>
      <c r="B10" s="30" t="s">
        <v>12</v>
      </c>
      <c r="C10" s="7" t="s">
        <v>22</v>
      </c>
      <c r="D10" s="7">
        <v>10</v>
      </c>
      <c r="E10" s="31">
        <v>12.22</v>
      </c>
      <c r="F10" s="31">
        <v>12.71</v>
      </c>
      <c r="G10" s="32">
        <v>2.64</v>
      </c>
      <c r="H10" s="31">
        <f t="shared" si="0"/>
        <v>2.7456</v>
      </c>
      <c r="I10" s="31">
        <v>4.12</v>
      </c>
      <c r="J10" s="31">
        <f t="shared" si="1"/>
        <v>4.2848000000000006</v>
      </c>
      <c r="K10" s="31">
        <v>0.3</v>
      </c>
      <c r="L10" s="31">
        <f t="shared" si="2"/>
        <v>0.312</v>
      </c>
      <c r="M10" s="31">
        <f t="shared" si="3"/>
        <v>15.4556</v>
      </c>
      <c r="N10" s="31">
        <f t="shared" si="4"/>
        <v>15.4556</v>
      </c>
      <c r="O10" s="31">
        <f t="shared" si="5"/>
        <v>20.052400000000002</v>
      </c>
    </row>
    <row r="11" spans="1:15" x14ac:dyDescent="0.2">
      <c r="A11" s="30">
        <v>4</v>
      </c>
      <c r="B11" s="30" t="s">
        <v>12</v>
      </c>
      <c r="C11" s="7" t="s">
        <v>17</v>
      </c>
      <c r="D11" s="7">
        <v>10</v>
      </c>
      <c r="E11" s="31">
        <v>12.22</v>
      </c>
      <c r="F11" s="31">
        <v>12.71</v>
      </c>
      <c r="G11" s="32">
        <v>2.64</v>
      </c>
      <c r="H11" s="31">
        <f t="shared" si="0"/>
        <v>2.7456</v>
      </c>
      <c r="I11" s="31">
        <v>4.12</v>
      </c>
      <c r="J11" s="31">
        <f t="shared" si="1"/>
        <v>4.2848000000000006</v>
      </c>
      <c r="K11" s="31">
        <v>0.3</v>
      </c>
      <c r="L11" s="31">
        <f t="shared" si="2"/>
        <v>0.312</v>
      </c>
      <c r="M11" s="31">
        <f t="shared" si="3"/>
        <v>15.4556</v>
      </c>
      <c r="N11" s="31">
        <f t="shared" si="4"/>
        <v>15.4556</v>
      </c>
      <c r="O11" s="31">
        <f t="shared" si="5"/>
        <v>20.052400000000002</v>
      </c>
    </row>
    <row r="12" spans="1:15" x14ac:dyDescent="0.2">
      <c r="A12" s="30">
        <v>5</v>
      </c>
      <c r="B12" s="30" t="s">
        <v>12</v>
      </c>
      <c r="C12" s="7" t="s">
        <v>23</v>
      </c>
      <c r="D12" s="7">
        <v>10</v>
      </c>
      <c r="E12" s="31">
        <v>12.22</v>
      </c>
      <c r="F12" s="31">
        <v>12.71</v>
      </c>
      <c r="G12" s="32">
        <v>2.64</v>
      </c>
      <c r="H12" s="31">
        <f t="shared" si="0"/>
        <v>2.7456</v>
      </c>
      <c r="I12" s="31">
        <v>4.12</v>
      </c>
      <c r="J12" s="31">
        <f t="shared" si="1"/>
        <v>4.2848000000000006</v>
      </c>
      <c r="K12" s="31">
        <v>0.3</v>
      </c>
      <c r="L12" s="31">
        <f t="shared" si="2"/>
        <v>0.312</v>
      </c>
      <c r="M12" s="31">
        <f t="shared" si="3"/>
        <v>15.4556</v>
      </c>
      <c r="N12" s="31">
        <f t="shared" si="4"/>
        <v>15.4556</v>
      </c>
      <c r="O12" s="31">
        <f t="shared" si="5"/>
        <v>20.052400000000002</v>
      </c>
    </row>
    <row r="13" spans="1:15" x14ac:dyDescent="0.2">
      <c r="A13" s="30">
        <v>6</v>
      </c>
      <c r="B13" s="30" t="s">
        <v>12</v>
      </c>
      <c r="C13" s="7">
        <v>253</v>
      </c>
      <c r="D13" s="7">
        <v>5</v>
      </c>
      <c r="E13" s="31">
        <v>12.02</v>
      </c>
      <c r="F13" s="31">
        <v>12.5</v>
      </c>
      <c r="G13" s="32">
        <v>2.64</v>
      </c>
      <c r="H13" s="31">
        <f t="shared" si="0"/>
        <v>2.7456</v>
      </c>
      <c r="I13" s="31">
        <v>4.12</v>
      </c>
      <c r="J13" s="31">
        <v>0</v>
      </c>
      <c r="K13" s="31"/>
      <c r="L13" s="31">
        <v>0</v>
      </c>
      <c r="M13" s="31">
        <f t="shared" si="3"/>
        <v>15.2456</v>
      </c>
      <c r="N13" s="31">
        <f t="shared" si="4"/>
        <v>15.2456</v>
      </c>
      <c r="O13" s="31">
        <f t="shared" si="5"/>
        <v>15.2456</v>
      </c>
    </row>
    <row r="14" spans="1:15" x14ac:dyDescent="0.2">
      <c r="A14" s="30">
        <v>7</v>
      </c>
      <c r="B14" s="30" t="s">
        <v>12</v>
      </c>
      <c r="C14" s="7">
        <v>271</v>
      </c>
      <c r="D14" s="7">
        <v>5</v>
      </c>
      <c r="E14" s="31">
        <v>12.02</v>
      </c>
      <c r="F14" s="31">
        <v>12.5</v>
      </c>
      <c r="G14" s="32">
        <v>2.64</v>
      </c>
      <c r="H14" s="31">
        <f t="shared" si="0"/>
        <v>2.7456</v>
      </c>
      <c r="I14" s="31">
        <v>4.12</v>
      </c>
      <c r="J14" s="31">
        <v>0</v>
      </c>
      <c r="K14" s="31"/>
      <c r="L14" s="31">
        <v>0</v>
      </c>
      <c r="M14" s="31">
        <f t="shared" si="3"/>
        <v>15.2456</v>
      </c>
      <c r="N14" s="31">
        <f t="shared" si="4"/>
        <v>15.2456</v>
      </c>
      <c r="O14" s="31">
        <f t="shared" si="5"/>
        <v>15.2456</v>
      </c>
    </row>
    <row r="15" spans="1:15" x14ac:dyDescent="0.2">
      <c r="A15" s="30">
        <v>8</v>
      </c>
      <c r="B15" s="30" t="s">
        <v>12</v>
      </c>
      <c r="C15" s="7">
        <v>273</v>
      </c>
      <c r="D15" s="7">
        <v>9</v>
      </c>
      <c r="E15" s="31">
        <v>13.2</v>
      </c>
      <c r="F15" s="31">
        <v>13.73</v>
      </c>
      <c r="G15" s="32">
        <v>2.64</v>
      </c>
      <c r="H15" s="31">
        <f t="shared" si="0"/>
        <v>2.7456</v>
      </c>
      <c r="I15" s="31">
        <v>4.12</v>
      </c>
      <c r="J15" s="31">
        <f t="shared" si="1"/>
        <v>4.2848000000000006</v>
      </c>
      <c r="K15" s="31">
        <v>0.3</v>
      </c>
      <c r="L15" s="31">
        <f t="shared" si="2"/>
        <v>0.312</v>
      </c>
      <c r="M15" s="31">
        <f t="shared" si="3"/>
        <v>16.4756</v>
      </c>
      <c r="N15" s="31">
        <f t="shared" si="4"/>
        <v>16.4756</v>
      </c>
      <c r="O15" s="31">
        <f t="shared" si="5"/>
        <v>21.072400000000002</v>
      </c>
    </row>
    <row r="16" spans="1:15" ht="33.75" x14ac:dyDescent="0.2">
      <c r="A16" s="30">
        <v>9</v>
      </c>
      <c r="B16" s="30" t="s">
        <v>12</v>
      </c>
      <c r="C16" s="7">
        <v>275</v>
      </c>
      <c r="D16" s="7">
        <v>9</v>
      </c>
      <c r="E16" s="33" t="s">
        <v>38</v>
      </c>
      <c r="F16" s="34" t="s">
        <v>59</v>
      </c>
      <c r="G16" s="32">
        <v>2.64</v>
      </c>
      <c r="H16" s="31">
        <f t="shared" si="0"/>
        <v>2.7456</v>
      </c>
      <c r="I16" s="31">
        <v>4.12</v>
      </c>
      <c r="J16" s="31">
        <f t="shared" si="1"/>
        <v>4.2848000000000006</v>
      </c>
      <c r="K16" s="31">
        <v>0.3</v>
      </c>
      <c r="L16" s="31">
        <f t="shared" si="2"/>
        <v>0.312</v>
      </c>
      <c r="M16" s="31" t="e">
        <f t="shared" si="3"/>
        <v>#VALUE!</v>
      </c>
      <c r="N16" s="31">
        <v>15.46</v>
      </c>
      <c r="O16" s="31">
        <f>12.71+H16+J16+L16</f>
        <v>20.052400000000002</v>
      </c>
    </row>
    <row r="17" spans="1:15" x14ac:dyDescent="0.2">
      <c r="A17" s="30"/>
      <c r="B17" s="30" t="s">
        <v>12</v>
      </c>
      <c r="C17" s="7">
        <v>275</v>
      </c>
      <c r="D17" s="7">
        <v>9</v>
      </c>
      <c r="E17" s="35" t="s">
        <v>39</v>
      </c>
      <c r="F17" s="31" t="s">
        <v>77</v>
      </c>
      <c r="G17" s="32">
        <v>2.64</v>
      </c>
      <c r="H17" s="31">
        <f t="shared" si="0"/>
        <v>2.7456</v>
      </c>
      <c r="I17" s="31">
        <v>4.12</v>
      </c>
      <c r="J17" s="31">
        <f t="shared" si="1"/>
        <v>4.2848000000000006</v>
      </c>
      <c r="K17" s="31">
        <v>0.3</v>
      </c>
      <c r="L17" s="31">
        <f t="shared" si="2"/>
        <v>0.312</v>
      </c>
      <c r="M17" s="31" t="e">
        <f t="shared" si="3"/>
        <v>#VALUE!</v>
      </c>
      <c r="N17" s="31">
        <v>16.48</v>
      </c>
      <c r="O17" s="31">
        <v>21.07</v>
      </c>
    </row>
    <row r="18" spans="1:15" ht="45" x14ac:dyDescent="0.2">
      <c r="A18" s="30">
        <v>10</v>
      </c>
      <c r="B18" s="30" t="s">
        <v>12</v>
      </c>
      <c r="C18" s="7">
        <v>277</v>
      </c>
      <c r="D18" s="7">
        <v>9</v>
      </c>
      <c r="E18" s="33" t="s">
        <v>40</v>
      </c>
      <c r="F18" s="34" t="s">
        <v>60</v>
      </c>
      <c r="G18" s="32">
        <v>2.64</v>
      </c>
      <c r="H18" s="31">
        <f t="shared" si="0"/>
        <v>2.7456</v>
      </c>
      <c r="I18" s="31">
        <v>4.12</v>
      </c>
      <c r="J18" s="31">
        <f t="shared" si="1"/>
        <v>4.2848000000000006</v>
      </c>
      <c r="K18" s="31">
        <v>0.3</v>
      </c>
      <c r="L18" s="31">
        <f t="shared" si="2"/>
        <v>0.312</v>
      </c>
      <c r="M18" s="31" t="e">
        <f t="shared" si="3"/>
        <v>#VALUE!</v>
      </c>
      <c r="N18" s="31">
        <v>15.46</v>
      </c>
      <c r="O18" s="31">
        <f>12.71+H18+J18+L18</f>
        <v>20.052400000000002</v>
      </c>
    </row>
    <row r="19" spans="1:15" x14ac:dyDescent="0.2">
      <c r="A19" s="30"/>
      <c r="B19" s="30" t="s">
        <v>12</v>
      </c>
      <c r="C19" s="7">
        <v>277</v>
      </c>
      <c r="D19" s="7">
        <v>9</v>
      </c>
      <c r="E19" s="31" t="s">
        <v>41</v>
      </c>
      <c r="F19" s="31" t="s">
        <v>77</v>
      </c>
      <c r="G19" s="32">
        <v>2.64</v>
      </c>
      <c r="H19" s="31">
        <f t="shared" si="0"/>
        <v>2.7456</v>
      </c>
      <c r="I19" s="31">
        <v>4.12</v>
      </c>
      <c r="J19" s="31">
        <f t="shared" si="1"/>
        <v>4.2848000000000006</v>
      </c>
      <c r="K19" s="31">
        <v>0.3</v>
      </c>
      <c r="L19" s="31">
        <f t="shared" si="2"/>
        <v>0.312</v>
      </c>
      <c r="M19" s="31" t="e">
        <f t="shared" si="3"/>
        <v>#VALUE!</v>
      </c>
      <c r="N19" s="31">
        <v>16.48</v>
      </c>
      <c r="O19" s="31">
        <v>21.07</v>
      </c>
    </row>
    <row r="20" spans="1:15" x14ac:dyDescent="0.2">
      <c r="A20" s="30">
        <v>11</v>
      </c>
      <c r="B20" s="30" t="s">
        <v>12</v>
      </c>
      <c r="C20" s="7">
        <v>283</v>
      </c>
      <c r="D20" s="7">
        <v>9</v>
      </c>
      <c r="E20" s="31">
        <v>13.2</v>
      </c>
      <c r="F20" s="31">
        <v>13.73</v>
      </c>
      <c r="G20" s="32">
        <v>2.64</v>
      </c>
      <c r="H20" s="31">
        <f t="shared" si="0"/>
        <v>2.7456</v>
      </c>
      <c r="I20" s="31">
        <v>4.12</v>
      </c>
      <c r="J20" s="31">
        <f t="shared" si="1"/>
        <v>4.2848000000000006</v>
      </c>
      <c r="K20" s="31">
        <v>0.3</v>
      </c>
      <c r="L20" s="31">
        <f t="shared" si="2"/>
        <v>0.312</v>
      </c>
      <c r="M20" s="31">
        <f t="shared" si="3"/>
        <v>16.4756</v>
      </c>
      <c r="N20" s="31">
        <f t="shared" si="4"/>
        <v>16.4756</v>
      </c>
      <c r="O20" s="31">
        <f t="shared" si="5"/>
        <v>21.072400000000002</v>
      </c>
    </row>
    <row r="21" spans="1:15" ht="51.75" customHeight="1" x14ac:dyDescent="0.2">
      <c r="A21" s="30">
        <v>12</v>
      </c>
      <c r="B21" s="30" t="s">
        <v>12</v>
      </c>
      <c r="C21" s="7">
        <v>285</v>
      </c>
      <c r="D21" s="7">
        <v>9</v>
      </c>
      <c r="E21" s="31">
        <v>13.2</v>
      </c>
      <c r="F21" s="31">
        <v>13.73</v>
      </c>
      <c r="G21" s="32">
        <v>2.64</v>
      </c>
      <c r="H21" s="31">
        <f t="shared" si="0"/>
        <v>2.7456</v>
      </c>
      <c r="I21" s="31">
        <v>4.12</v>
      </c>
      <c r="J21" s="31">
        <f t="shared" si="1"/>
        <v>4.2848000000000006</v>
      </c>
      <c r="K21" s="31">
        <v>0.3</v>
      </c>
      <c r="L21" s="31">
        <f t="shared" si="2"/>
        <v>0.312</v>
      </c>
      <c r="M21" s="48" t="s">
        <v>33</v>
      </c>
      <c r="N21" s="48" t="s">
        <v>69</v>
      </c>
      <c r="O21" s="31">
        <f t="shared" si="5"/>
        <v>21.072400000000002</v>
      </c>
    </row>
    <row r="22" spans="1:15" x14ac:dyDescent="0.2">
      <c r="A22" s="30">
        <v>13</v>
      </c>
      <c r="B22" s="30" t="s">
        <v>37</v>
      </c>
      <c r="C22" s="7">
        <v>7</v>
      </c>
      <c r="D22" s="7">
        <v>9</v>
      </c>
      <c r="E22" s="31">
        <v>12.42</v>
      </c>
      <c r="F22" s="31">
        <v>12.92</v>
      </c>
      <c r="G22" s="32">
        <v>2.64</v>
      </c>
      <c r="H22" s="31">
        <f t="shared" si="0"/>
        <v>2.7456</v>
      </c>
      <c r="I22" s="31">
        <v>4.12</v>
      </c>
      <c r="J22" s="31">
        <f t="shared" si="1"/>
        <v>4.2848000000000006</v>
      </c>
      <c r="K22" s="31">
        <v>0.3</v>
      </c>
      <c r="L22" s="31">
        <f t="shared" si="2"/>
        <v>0.312</v>
      </c>
      <c r="M22" s="31">
        <f>F22+H22</f>
        <v>15.6656</v>
      </c>
      <c r="N22" s="31">
        <f t="shared" si="4"/>
        <v>15.6656</v>
      </c>
      <c r="O22" s="31">
        <f t="shared" si="5"/>
        <v>20.262400000000003</v>
      </c>
    </row>
    <row r="23" spans="1:15" x14ac:dyDescent="0.2">
      <c r="A23" s="30">
        <v>14</v>
      </c>
      <c r="B23" s="30" t="s">
        <v>37</v>
      </c>
      <c r="C23" s="7">
        <v>9</v>
      </c>
      <c r="D23" s="7">
        <v>9</v>
      </c>
      <c r="E23" s="31">
        <v>13.2</v>
      </c>
      <c r="F23" s="31">
        <v>13.73</v>
      </c>
      <c r="G23" s="32">
        <v>2.64</v>
      </c>
      <c r="H23" s="31">
        <f t="shared" si="0"/>
        <v>2.7456</v>
      </c>
      <c r="I23" s="31">
        <v>4.12</v>
      </c>
      <c r="J23" s="31">
        <f t="shared" si="1"/>
        <v>4.2848000000000006</v>
      </c>
      <c r="K23" s="31">
        <v>0.3</v>
      </c>
      <c r="L23" s="31">
        <f t="shared" si="2"/>
        <v>0.312</v>
      </c>
      <c r="M23" s="31">
        <f t="shared" ref="M23:M53" si="6">F23+H23</f>
        <v>16.4756</v>
      </c>
      <c r="N23" s="31">
        <f t="shared" si="4"/>
        <v>16.4756</v>
      </c>
      <c r="O23" s="31">
        <f t="shared" si="5"/>
        <v>21.072400000000002</v>
      </c>
    </row>
    <row r="24" spans="1:15" x14ac:dyDescent="0.2">
      <c r="A24" s="30">
        <v>15</v>
      </c>
      <c r="B24" s="30" t="s">
        <v>14</v>
      </c>
      <c r="C24" s="7">
        <v>11</v>
      </c>
      <c r="D24" s="7">
        <v>16</v>
      </c>
      <c r="E24" s="31">
        <v>13.2</v>
      </c>
      <c r="F24" s="31">
        <v>13.73</v>
      </c>
      <c r="G24" s="32">
        <v>2.64</v>
      </c>
      <c r="H24" s="31">
        <f t="shared" si="0"/>
        <v>2.7456</v>
      </c>
      <c r="I24" s="31">
        <v>4.12</v>
      </c>
      <c r="J24" s="31">
        <f t="shared" si="1"/>
        <v>4.2848000000000006</v>
      </c>
      <c r="K24" s="31">
        <v>0.3</v>
      </c>
      <c r="L24" s="31">
        <f t="shared" si="2"/>
        <v>0.312</v>
      </c>
      <c r="M24" s="31">
        <f t="shared" si="6"/>
        <v>16.4756</v>
      </c>
      <c r="N24" s="31">
        <f t="shared" si="4"/>
        <v>16.4756</v>
      </c>
      <c r="O24" s="31">
        <f t="shared" si="5"/>
        <v>21.072400000000002</v>
      </c>
    </row>
    <row r="25" spans="1:15" x14ac:dyDescent="0.2">
      <c r="A25" s="30">
        <v>16</v>
      </c>
      <c r="B25" s="30" t="s">
        <v>14</v>
      </c>
      <c r="C25" s="7">
        <v>21</v>
      </c>
      <c r="D25" s="7">
        <v>16</v>
      </c>
      <c r="E25" s="31">
        <v>13.2</v>
      </c>
      <c r="F25" s="31">
        <v>13.73</v>
      </c>
      <c r="G25" s="32">
        <v>2.64</v>
      </c>
      <c r="H25" s="31">
        <f t="shared" si="0"/>
        <v>2.7456</v>
      </c>
      <c r="I25" s="31">
        <v>4.12</v>
      </c>
      <c r="J25" s="31">
        <f t="shared" si="1"/>
        <v>4.2848000000000006</v>
      </c>
      <c r="K25" s="31">
        <v>0.3</v>
      </c>
      <c r="L25" s="31">
        <f t="shared" si="2"/>
        <v>0.312</v>
      </c>
      <c r="M25" s="31">
        <f t="shared" si="6"/>
        <v>16.4756</v>
      </c>
      <c r="N25" s="31">
        <f t="shared" si="4"/>
        <v>16.4756</v>
      </c>
      <c r="O25" s="31">
        <f t="shared" si="5"/>
        <v>21.072400000000002</v>
      </c>
    </row>
    <row r="26" spans="1:15" x14ac:dyDescent="0.2">
      <c r="A26" s="30">
        <v>17</v>
      </c>
      <c r="B26" s="30" t="s">
        <v>11</v>
      </c>
      <c r="C26" s="7">
        <v>9</v>
      </c>
      <c r="D26" s="7">
        <v>9</v>
      </c>
      <c r="E26" s="31">
        <v>13.2</v>
      </c>
      <c r="F26" s="31">
        <v>13.73</v>
      </c>
      <c r="G26" s="32">
        <v>2.64</v>
      </c>
      <c r="H26" s="31">
        <f t="shared" si="0"/>
        <v>2.7456</v>
      </c>
      <c r="I26" s="31">
        <v>4.12</v>
      </c>
      <c r="J26" s="31">
        <f t="shared" si="1"/>
        <v>4.2848000000000006</v>
      </c>
      <c r="K26" s="31">
        <v>0.3</v>
      </c>
      <c r="L26" s="31">
        <f t="shared" si="2"/>
        <v>0.312</v>
      </c>
      <c r="M26" s="31">
        <f t="shared" si="6"/>
        <v>16.4756</v>
      </c>
      <c r="N26" s="31">
        <f t="shared" si="4"/>
        <v>16.4756</v>
      </c>
      <c r="O26" s="31">
        <f t="shared" si="5"/>
        <v>21.072400000000002</v>
      </c>
    </row>
    <row r="27" spans="1:15" x14ac:dyDescent="0.2">
      <c r="A27" s="30">
        <v>18</v>
      </c>
      <c r="B27" s="30" t="s">
        <v>11</v>
      </c>
      <c r="C27" s="7">
        <v>11</v>
      </c>
      <c r="D27" s="7">
        <v>9</v>
      </c>
      <c r="E27" s="31">
        <v>13.2</v>
      </c>
      <c r="F27" s="31">
        <v>13.73</v>
      </c>
      <c r="G27" s="32">
        <v>2.64</v>
      </c>
      <c r="H27" s="31">
        <f t="shared" si="0"/>
        <v>2.7456</v>
      </c>
      <c r="I27" s="31">
        <v>4.12</v>
      </c>
      <c r="J27" s="31">
        <f t="shared" si="1"/>
        <v>4.2848000000000006</v>
      </c>
      <c r="K27" s="31">
        <v>0.3</v>
      </c>
      <c r="L27" s="31">
        <f t="shared" si="2"/>
        <v>0.312</v>
      </c>
      <c r="M27" s="31">
        <f t="shared" si="6"/>
        <v>16.4756</v>
      </c>
      <c r="N27" s="31">
        <f t="shared" si="4"/>
        <v>16.4756</v>
      </c>
      <c r="O27" s="31">
        <f t="shared" si="5"/>
        <v>21.072400000000002</v>
      </c>
    </row>
    <row r="28" spans="1:15" x14ac:dyDescent="0.2">
      <c r="A28" s="30">
        <v>19</v>
      </c>
      <c r="B28" s="30" t="s">
        <v>11</v>
      </c>
      <c r="C28" s="7">
        <v>13</v>
      </c>
      <c r="D28" s="7">
        <v>9</v>
      </c>
      <c r="E28" s="31">
        <v>13.2</v>
      </c>
      <c r="F28" s="31">
        <v>13.73</v>
      </c>
      <c r="G28" s="32">
        <v>2.64</v>
      </c>
      <c r="H28" s="31">
        <f t="shared" si="0"/>
        <v>2.7456</v>
      </c>
      <c r="I28" s="31">
        <v>4.12</v>
      </c>
      <c r="J28" s="31">
        <f t="shared" si="1"/>
        <v>4.2848000000000006</v>
      </c>
      <c r="K28" s="31">
        <v>0.3</v>
      </c>
      <c r="L28" s="31">
        <f t="shared" si="2"/>
        <v>0.312</v>
      </c>
      <c r="M28" s="31">
        <f t="shared" si="6"/>
        <v>16.4756</v>
      </c>
      <c r="N28" s="31">
        <f t="shared" si="4"/>
        <v>16.4756</v>
      </c>
      <c r="O28" s="31">
        <f t="shared" si="5"/>
        <v>21.072400000000002</v>
      </c>
    </row>
    <row r="29" spans="1:15" x14ac:dyDescent="0.2">
      <c r="A29" s="30">
        <v>20</v>
      </c>
      <c r="B29" s="30" t="s">
        <v>11</v>
      </c>
      <c r="C29" s="7">
        <v>15</v>
      </c>
      <c r="D29" s="7">
        <v>9</v>
      </c>
      <c r="E29" s="31">
        <v>12.22</v>
      </c>
      <c r="F29" s="31">
        <v>12.71</v>
      </c>
      <c r="G29" s="32">
        <v>2.64</v>
      </c>
      <c r="H29" s="31">
        <f t="shared" si="0"/>
        <v>2.7456</v>
      </c>
      <c r="I29" s="31">
        <v>4.12</v>
      </c>
      <c r="J29" s="31">
        <f t="shared" si="1"/>
        <v>4.2848000000000006</v>
      </c>
      <c r="K29" s="31">
        <v>0.3</v>
      </c>
      <c r="L29" s="31">
        <f t="shared" si="2"/>
        <v>0.312</v>
      </c>
      <c r="M29" s="31">
        <f t="shared" si="6"/>
        <v>15.4556</v>
      </c>
      <c r="N29" s="31">
        <f t="shared" si="4"/>
        <v>15.4556</v>
      </c>
      <c r="O29" s="31">
        <f t="shared" si="5"/>
        <v>20.052400000000002</v>
      </c>
    </row>
    <row r="30" spans="1:15" x14ac:dyDescent="0.2">
      <c r="A30" s="30">
        <v>21</v>
      </c>
      <c r="B30" s="30" t="s">
        <v>11</v>
      </c>
      <c r="C30" s="7">
        <v>19</v>
      </c>
      <c r="D30" s="7">
        <v>10</v>
      </c>
      <c r="E30" s="31">
        <v>13.2</v>
      </c>
      <c r="F30" s="31">
        <v>13.73</v>
      </c>
      <c r="G30" s="32">
        <v>2.64</v>
      </c>
      <c r="H30" s="31">
        <f t="shared" si="0"/>
        <v>2.7456</v>
      </c>
      <c r="I30" s="31">
        <v>4.12</v>
      </c>
      <c r="J30" s="31">
        <f t="shared" si="1"/>
        <v>4.2848000000000006</v>
      </c>
      <c r="K30" s="31">
        <v>0.3</v>
      </c>
      <c r="L30" s="31">
        <f t="shared" si="2"/>
        <v>0.312</v>
      </c>
      <c r="M30" s="31">
        <f t="shared" si="6"/>
        <v>16.4756</v>
      </c>
      <c r="N30" s="31">
        <f t="shared" si="4"/>
        <v>16.4756</v>
      </c>
      <c r="O30" s="31">
        <f t="shared" si="5"/>
        <v>21.072400000000002</v>
      </c>
    </row>
    <row r="31" spans="1:15" ht="25.5" x14ac:dyDescent="0.2">
      <c r="A31" s="30">
        <v>22</v>
      </c>
      <c r="B31" s="30" t="s">
        <v>8</v>
      </c>
      <c r="C31" s="7">
        <v>128</v>
      </c>
      <c r="D31" s="7">
        <v>9</v>
      </c>
      <c r="E31" s="31"/>
      <c r="F31" s="34" t="s">
        <v>73</v>
      </c>
      <c r="G31" s="32"/>
      <c r="H31" s="31">
        <v>2.75</v>
      </c>
      <c r="I31" s="31"/>
      <c r="J31" s="31">
        <v>4.28</v>
      </c>
      <c r="K31" s="31"/>
      <c r="L31" s="31">
        <v>0.31</v>
      </c>
      <c r="M31" s="31"/>
      <c r="N31" s="31">
        <v>15.46</v>
      </c>
      <c r="O31" s="31">
        <v>20.05</v>
      </c>
    </row>
    <row r="32" spans="1:15" x14ac:dyDescent="0.2">
      <c r="A32" s="30"/>
      <c r="B32" s="30" t="s">
        <v>8</v>
      </c>
      <c r="C32" s="7">
        <v>128</v>
      </c>
      <c r="D32" s="7">
        <v>9</v>
      </c>
      <c r="E32" s="31">
        <v>13.2</v>
      </c>
      <c r="F32" s="31" t="s">
        <v>77</v>
      </c>
      <c r="G32" s="32">
        <v>2.64</v>
      </c>
      <c r="H32" s="31">
        <f t="shared" si="0"/>
        <v>2.7456</v>
      </c>
      <c r="I32" s="31">
        <v>4.12</v>
      </c>
      <c r="J32" s="31">
        <f t="shared" si="1"/>
        <v>4.2848000000000006</v>
      </c>
      <c r="K32" s="31">
        <v>0.3</v>
      </c>
      <c r="L32" s="31">
        <f t="shared" si="2"/>
        <v>0.312</v>
      </c>
      <c r="M32" s="31" t="e">
        <f t="shared" si="6"/>
        <v>#VALUE!</v>
      </c>
      <c r="N32" s="31">
        <v>16.48</v>
      </c>
      <c r="O32" s="31">
        <v>21.07</v>
      </c>
    </row>
    <row r="33" spans="1:15" x14ac:dyDescent="0.2">
      <c r="A33" s="30">
        <v>23</v>
      </c>
      <c r="B33" s="30" t="s">
        <v>8</v>
      </c>
      <c r="C33" s="7">
        <v>130</v>
      </c>
      <c r="D33" s="7">
        <v>12</v>
      </c>
      <c r="E33" s="31">
        <v>13.2</v>
      </c>
      <c r="F33" s="31">
        <v>13.73</v>
      </c>
      <c r="G33" s="32">
        <v>2.64</v>
      </c>
      <c r="H33" s="31">
        <f t="shared" si="0"/>
        <v>2.7456</v>
      </c>
      <c r="I33" s="31">
        <v>4.12</v>
      </c>
      <c r="J33" s="31">
        <f t="shared" si="1"/>
        <v>4.2848000000000006</v>
      </c>
      <c r="K33" s="31">
        <v>0.3</v>
      </c>
      <c r="L33" s="31">
        <f t="shared" si="2"/>
        <v>0.312</v>
      </c>
      <c r="M33" s="31">
        <f t="shared" si="6"/>
        <v>16.4756</v>
      </c>
      <c r="N33" s="31">
        <f t="shared" si="4"/>
        <v>16.4756</v>
      </c>
      <c r="O33" s="31">
        <f t="shared" si="5"/>
        <v>21.072400000000002</v>
      </c>
    </row>
    <row r="34" spans="1:15" x14ac:dyDescent="0.2">
      <c r="A34" s="30">
        <v>24</v>
      </c>
      <c r="B34" s="30" t="s">
        <v>8</v>
      </c>
      <c r="C34" s="7">
        <v>134</v>
      </c>
      <c r="D34" s="7">
        <v>5</v>
      </c>
      <c r="E34" s="31">
        <v>12.02</v>
      </c>
      <c r="F34" s="31">
        <v>12.5</v>
      </c>
      <c r="G34" s="32">
        <v>2.64</v>
      </c>
      <c r="H34" s="31">
        <f t="shared" si="0"/>
        <v>2.7456</v>
      </c>
      <c r="I34" s="31">
        <v>4.12</v>
      </c>
      <c r="J34" s="31">
        <v>0</v>
      </c>
      <c r="K34" s="31"/>
      <c r="L34" s="31">
        <v>0</v>
      </c>
      <c r="M34" s="31">
        <f t="shared" si="6"/>
        <v>15.2456</v>
      </c>
      <c r="N34" s="31">
        <f t="shared" si="4"/>
        <v>15.2456</v>
      </c>
      <c r="O34" s="31">
        <f t="shared" si="5"/>
        <v>15.2456</v>
      </c>
    </row>
    <row r="35" spans="1:15" x14ac:dyDescent="0.2">
      <c r="A35" s="30">
        <v>25</v>
      </c>
      <c r="B35" s="30" t="s">
        <v>8</v>
      </c>
      <c r="C35" s="7">
        <v>136</v>
      </c>
      <c r="D35" s="7">
        <v>5</v>
      </c>
      <c r="E35" s="31">
        <v>12.02</v>
      </c>
      <c r="F35" s="31">
        <v>12.5</v>
      </c>
      <c r="G35" s="32">
        <v>2.64</v>
      </c>
      <c r="H35" s="31">
        <f t="shared" si="0"/>
        <v>2.7456</v>
      </c>
      <c r="I35" s="31">
        <v>4.12</v>
      </c>
      <c r="J35" s="31">
        <v>0</v>
      </c>
      <c r="K35" s="31"/>
      <c r="L35" s="31">
        <v>0</v>
      </c>
      <c r="M35" s="31">
        <f t="shared" si="6"/>
        <v>15.2456</v>
      </c>
      <c r="N35" s="31">
        <f t="shared" si="4"/>
        <v>15.2456</v>
      </c>
      <c r="O35" s="31">
        <f t="shared" si="5"/>
        <v>15.2456</v>
      </c>
    </row>
    <row r="36" spans="1:15" ht="33.75" x14ac:dyDescent="0.2">
      <c r="A36" s="30">
        <v>26</v>
      </c>
      <c r="B36" s="30" t="s">
        <v>8</v>
      </c>
      <c r="C36" s="7">
        <v>138</v>
      </c>
      <c r="D36" s="7">
        <v>9</v>
      </c>
      <c r="E36" s="33" t="s">
        <v>42</v>
      </c>
      <c r="F36" s="34" t="s">
        <v>61</v>
      </c>
      <c r="G36" s="32">
        <v>2.64</v>
      </c>
      <c r="H36" s="31">
        <f t="shared" si="0"/>
        <v>2.7456</v>
      </c>
      <c r="I36" s="31">
        <v>4.12</v>
      </c>
      <c r="J36" s="31">
        <f t="shared" si="1"/>
        <v>4.2848000000000006</v>
      </c>
      <c r="K36" s="31">
        <v>0.3</v>
      </c>
      <c r="L36" s="31">
        <f t="shared" si="2"/>
        <v>0.312</v>
      </c>
      <c r="M36" s="31" t="e">
        <f t="shared" si="6"/>
        <v>#VALUE!</v>
      </c>
      <c r="N36" s="31">
        <v>15.46</v>
      </c>
      <c r="O36" s="31">
        <f>12.71+H36+J36+L36</f>
        <v>20.052400000000002</v>
      </c>
    </row>
    <row r="37" spans="1:15" x14ac:dyDescent="0.2">
      <c r="A37" s="30"/>
      <c r="B37" s="30" t="s">
        <v>8</v>
      </c>
      <c r="C37" s="7">
        <v>138</v>
      </c>
      <c r="D37" s="7">
        <v>9</v>
      </c>
      <c r="E37" s="31" t="s">
        <v>43</v>
      </c>
      <c r="F37" s="31" t="s">
        <v>77</v>
      </c>
      <c r="G37" s="32">
        <v>2.64</v>
      </c>
      <c r="H37" s="31">
        <f t="shared" si="0"/>
        <v>2.7456</v>
      </c>
      <c r="I37" s="31">
        <v>4.12</v>
      </c>
      <c r="J37" s="31">
        <f t="shared" si="1"/>
        <v>4.2848000000000006</v>
      </c>
      <c r="K37" s="31">
        <v>0.3</v>
      </c>
      <c r="L37" s="31">
        <f t="shared" si="2"/>
        <v>0.312</v>
      </c>
      <c r="M37" s="31" t="e">
        <f t="shared" si="6"/>
        <v>#VALUE!</v>
      </c>
      <c r="N37" s="31">
        <v>16.48</v>
      </c>
      <c r="O37" s="31">
        <v>21.07</v>
      </c>
    </row>
    <row r="38" spans="1:15" x14ac:dyDescent="0.2">
      <c r="A38" s="30">
        <v>27</v>
      </c>
      <c r="B38" s="30" t="s">
        <v>8</v>
      </c>
      <c r="C38" s="7">
        <v>140</v>
      </c>
      <c r="D38" s="7">
        <v>9</v>
      </c>
      <c r="E38" s="31">
        <v>13.2</v>
      </c>
      <c r="F38" s="31">
        <v>13.73</v>
      </c>
      <c r="G38" s="32">
        <v>2.64</v>
      </c>
      <c r="H38" s="31">
        <f t="shared" si="0"/>
        <v>2.7456</v>
      </c>
      <c r="I38" s="31">
        <v>4.12</v>
      </c>
      <c r="J38" s="31">
        <f t="shared" si="1"/>
        <v>4.2848000000000006</v>
      </c>
      <c r="K38" s="31">
        <v>0.3</v>
      </c>
      <c r="L38" s="31">
        <f t="shared" si="2"/>
        <v>0.312</v>
      </c>
      <c r="M38" s="31">
        <f t="shared" si="6"/>
        <v>16.4756</v>
      </c>
      <c r="N38" s="31">
        <f t="shared" si="4"/>
        <v>16.4756</v>
      </c>
      <c r="O38" s="31">
        <f t="shared" si="5"/>
        <v>21.072400000000002</v>
      </c>
    </row>
    <row r="39" spans="1:15" ht="25.5" x14ac:dyDescent="0.2">
      <c r="A39" s="30">
        <v>28</v>
      </c>
      <c r="B39" s="30" t="s">
        <v>8</v>
      </c>
      <c r="C39" s="7">
        <v>144</v>
      </c>
      <c r="D39" s="7">
        <v>9</v>
      </c>
      <c r="E39" s="31">
        <v>13.2</v>
      </c>
      <c r="F39" s="34" t="s">
        <v>62</v>
      </c>
      <c r="G39" s="32">
        <v>2.64</v>
      </c>
      <c r="H39" s="31">
        <f>G39*1.04</f>
        <v>2.7456</v>
      </c>
      <c r="I39" s="31">
        <v>4.12</v>
      </c>
      <c r="J39" s="31">
        <f>I39*1.04</f>
        <v>4.2848000000000006</v>
      </c>
      <c r="K39" s="31">
        <v>0.3</v>
      </c>
      <c r="L39" s="31">
        <f>K39*1.04</f>
        <v>0.312</v>
      </c>
      <c r="M39" s="31" t="e">
        <f>F39+H39</f>
        <v>#VALUE!</v>
      </c>
      <c r="N39" s="31">
        <v>15.46</v>
      </c>
      <c r="O39" s="31">
        <f>12.71+H39+J39+L39</f>
        <v>20.052400000000002</v>
      </c>
    </row>
    <row r="40" spans="1:15" x14ac:dyDescent="0.2">
      <c r="A40" s="30"/>
      <c r="B40" s="30" t="s">
        <v>8</v>
      </c>
      <c r="C40" s="7">
        <v>144</v>
      </c>
      <c r="D40" s="7">
        <v>9</v>
      </c>
      <c r="E40" s="31" t="s">
        <v>44</v>
      </c>
      <c r="F40" s="31" t="s">
        <v>77</v>
      </c>
      <c r="G40" s="32">
        <v>2.64</v>
      </c>
      <c r="H40" s="31">
        <f t="shared" ref="H40" si="7">G40*1.04</f>
        <v>2.7456</v>
      </c>
      <c r="I40" s="31">
        <v>4.12</v>
      </c>
      <c r="J40" s="31">
        <f t="shared" ref="J40" si="8">I40*1.04</f>
        <v>4.2848000000000006</v>
      </c>
      <c r="K40" s="31">
        <v>0.3</v>
      </c>
      <c r="L40" s="31">
        <f t="shared" ref="L40" si="9">K40*1.04</f>
        <v>0.312</v>
      </c>
      <c r="M40" s="31" t="e">
        <f t="shared" ref="M40" si="10">F40+H40</f>
        <v>#VALUE!</v>
      </c>
      <c r="N40" s="31">
        <v>16.48</v>
      </c>
      <c r="O40" s="31">
        <v>21.07</v>
      </c>
    </row>
    <row r="41" spans="1:15" x14ac:dyDescent="0.2">
      <c r="A41" s="30">
        <v>29</v>
      </c>
      <c r="B41" s="30" t="s">
        <v>8</v>
      </c>
      <c r="C41" s="7">
        <v>150</v>
      </c>
      <c r="D41" s="7">
        <v>10</v>
      </c>
      <c r="E41" s="31">
        <v>12.22</v>
      </c>
      <c r="F41" s="31">
        <v>12.71</v>
      </c>
      <c r="G41" s="32">
        <v>2.64</v>
      </c>
      <c r="H41" s="31">
        <f t="shared" si="0"/>
        <v>2.7456</v>
      </c>
      <c r="I41" s="31">
        <v>4.12</v>
      </c>
      <c r="J41" s="31">
        <f t="shared" si="1"/>
        <v>4.2848000000000006</v>
      </c>
      <c r="K41" s="31">
        <v>0.3</v>
      </c>
      <c r="L41" s="31">
        <f t="shared" si="2"/>
        <v>0.312</v>
      </c>
      <c r="M41" s="31">
        <f t="shared" si="6"/>
        <v>15.4556</v>
      </c>
      <c r="N41" s="31">
        <f t="shared" si="4"/>
        <v>15.4556</v>
      </c>
      <c r="O41" s="31">
        <f t="shared" si="5"/>
        <v>20.052400000000002</v>
      </c>
    </row>
    <row r="42" spans="1:15" x14ac:dyDescent="0.2">
      <c r="A42" s="30">
        <v>30</v>
      </c>
      <c r="B42" s="30" t="s">
        <v>8</v>
      </c>
      <c r="C42" s="7">
        <v>152</v>
      </c>
      <c r="D42" s="7">
        <v>10</v>
      </c>
      <c r="E42" s="31">
        <v>12.22</v>
      </c>
      <c r="F42" s="31">
        <v>12.71</v>
      </c>
      <c r="G42" s="32">
        <v>2.64</v>
      </c>
      <c r="H42" s="31">
        <f t="shared" si="0"/>
        <v>2.7456</v>
      </c>
      <c r="I42" s="31">
        <v>4.12</v>
      </c>
      <c r="J42" s="31">
        <f t="shared" si="1"/>
        <v>4.2848000000000006</v>
      </c>
      <c r="K42" s="31">
        <v>0.3</v>
      </c>
      <c r="L42" s="31">
        <f t="shared" si="2"/>
        <v>0.312</v>
      </c>
      <c r="M42" s="31">
        <f t="shared" si="6"/>
        <v>15.4556</v>
      </c>
      <c r="N42" s="31">
        <f t="shared" si="4"/>
        <v>15.4556</v>
      </c>
      <c r="O42" s="31">
        <f t="shared" si="5"/>
        <v>20.052400000000002</v>
      </c>
    </row>
    <row r="43" spans="1:15" x14ac:dyDescent="0.2">
      <c r="A43" s="30">
        <v>31</v>
      </c>
      <c r="B43" s="30" t="s">
        <v>8</v>
      </c>
      <c r="C43" s="7">
        <v>156</v>
      </c>
      <c r="D43" s="7">
        <v>9</v>
      </c>
      <c r="E43" s="31">
        <v>12.22</v>
      </c>
      <c r="F43" s="31">
        <v>12.71</v>
      </c>
      <c r="G43" s="32">
        <v>2.64</v>
      </c>
      <c r="H43" s="31">
        <f t="shared" si="0"/>
        <v>2.7456</v>
      </c>
      <c r="I43" s="31">
        <v>4.12</v>
      </c>
      <c r="J43" s="31">
        <f t="shared" si="1"/>
        <v>4.2848000000000006</v>
      </c>
      <c r="K43" s="31">
        <v>0.3</v>
      </c>
      <c r="L43" s="31">
        <f t="shared" si="2"/>
        <v>0.312</v>
      </c>
      <c r="M43" s="31">
        <f t="shared" si="6"/>
        <v>15.4556</v>
      </c>
      <c r="N43" s="31">
        <f t="shared" si="4"/>
        <v>15.4556</v>
      </c>
      <c r="O43" s="31">
        <f t="shared" si="5"/>
        <v>20.052400000000002</v>
      </c>
    </row>
    <row r="44" spans="1:15" ht="24.75" customHeight="1" x14ac:dyDescent="0.2">
      <c r="A44" s="30">
        <v>32</v>
      </c>
      <c r="B44" s="30" t="s">
        <v>8</v>
      </c>
      <c r="C44" s="7">
        <v>158</v>
      </c>
      <c r="D44" s="7">
        <v>9</v>
      </c>
      <c r="E44" s="33" t="s">
        <v>45</v>
      </c>
      <c r="F44" s="34" t="s">
        <v>63</v>
      </c>
      <c r="G44" s="32">
        <v>2.64</v>
      </c>
      <c r="H44" s="31">
        <f t="shared" si="0"/>
        <v>2.7456</v>
      </c>
      <c r="I44" s="31">
        <v>4.12</v>
      </c>
      <c r="J44" s="31">
        <f t="shared" si="1"/>
        <v>4.2848000000000006</v>
      </c>
      <c r="K44" s="31">
        <v>0.3</v>
      </c>
      <c r="L44" s="31">
        <f t="shared" si="2"/>
        <v>0.312</v>
      </c>
      <c r="M44" s="31" t="e">
        <f t="shared" si="6"/>
        <v>#VALUE!</v>
      </c>
      <c r="N44" s="31">
        <v>15.46</v>
      </c>
      <c r="O44" s="31">
        <f>12.71+H44+J44+L44</f>
        <v>20.052400000000002</v>
      </c>
    </row>
    <row r="45" spans="1:15" x14ac:dyDescent="0.2">
      <c r="A45" s="30"/>
      <c r="B45" s="30" t="s">
        <v>8</v>
      </c>
      <c r="C45" s="7">
        <v>158</v>
      </c>
      <c r="D45" s="7">
        <v>9</v>
      </c>
      <c r="E45" s="31" t="s">
        <v>43</v>
      </c>
      <c r="F45" s="31" t="s">
        <v>77</v>
      </c>
      <c r="G45" s="32">
        <v>2.64</v>
      </c>
      <c r="H45" s="31">
        <f t="shared" si="0"/>
        <v>2.7456</v>
      </c>
      <c r="I45" s="31">
        <v>4.12</v>
      </c>
      <c r="J45" s="31">
        <f t="shared" si="1"/>
        <v>4.2848000000000006</v>
      </c>
      <c r="K45" s="31">
        <v>0.3</v>
      </c>
      <c r="L45" s="31">
        <f t="shared" si="2"/>
        <v>0.312</v>
      </c>
      <c r="M45" s="31" t="e">
        <f t="shared" si="6"/>
        <v>#VALUE!</v>
      </c>
      <c r="N45" s="31">
        <v>16.48</v>
      </c>
      <c r="O45" s="31">
        <v>21.07</v>
      </c>
    </row>
    <row r="46" spans="1:15" ht="25.5" x14ac:dyDescent="0.2">
      <c r="A46" s="30">
        <v>33</v>
      </c>
      <c r="B46" s="30" t="s">
        <v>8</v>
      </c>
      <c r="C46" s="7">
        <v>160</v>
      </c>
      <c r="D46" s="7">
        <v>9</v>
      </c>
      <c r="E46" s="31">
        <v>13.2</v>
      </c>
      <c r="F46" s="34" t="s">
        <v>64</v>
      </c>
      <c r="G46" s="32">
        <v>2.64</v>
      </c>
      <c r="H46" s="31">
        <f>G46*1.04</f>
        <v>2.7456</v>
      </c>
      <c r="I46" s="31">
        <v>4.12</v>
      </c>
      <c r="J46" s="31">
        <f>I46*1.04</f>
        <v>4.2848000000000006</v>
      </c>
      <c r="K46" s="31">
        <v>0.3</v>
      </c>
      <c r="L46" s="31">
        <f>K46*1.04</f>
        <v>0.312</v>
      </c>
      <c r="M46" s="31" t="e">
        <f>F46+H46</f>
        <v>#VALUE!</v>
      </c>
      <c r="N46" s="31">
        <v>15.46</v>
      </c>
      <c r="O46" s="31">
        <f>12.71+H46+J46+L46</f>
        <v>20.052400000000002</v>
      </c>
    </row>
    <row r="47" spans="1:15" ht="15" customHeight="1" x14ac:dyDescent="0.2">
      <c r="A47" s="30"/>
      <c r="B47" s="30" t="s">
        <v>8</v>
      </c>
      <c r="C47" s="7">
        <v>160</v>
      </c>
      <c r="D47" s="7">
        <v>9</v>
      </c>
      <c r="E47" s="34" t="s">
        <v>46</v>
      </c>
      <c r="F47" s="31" t="s">
        <v>77</v>
      </c>
      <c r="G47" s="32">
        <v>2.64</v>
      </c>
      <c r="H47" s="31">
        <f t="shared" ref="H47" si="11">G47*1.04</f>
        <v>2.7456</v>
      </c>
      <c r="I47" s="31">
        <v>4.12</v>
      </c>
      <c r="J47" s="31">
        <f t="shared" ref="J47" si="12">I47*1.04</f>
        <v>4.2848000000000006</v>
      </c>
      <c r="K47" s="31">
        <v>0.3</v>
      </c>
      <c r="L47" s="31">
        <f t="shared" ref="L47" si="13">K47*1.04</f>
        <v>0.312</v>
      </c>
      <c r="M47" s="31" t="e">
        <f t="shared" ref="M47" si="14">F47+H47</f>
        <v>#VALUE!</v>
      </c>
      <c r="N47" s="31">
        <v>16.48</v>
      </c>
      <c r="O47" s="31">
        <v>21.07</v>
      </c>
    </row>
    <row r="48" spans="1:15" x14ac:dyDescent="0.2">
      <c r="A48" s="30">
        <v>34</v>
      </c>
      <c r="B48" s="30" t="s">
        <v>8</v>
      </c>
      <c r="C48" s="7">
        <v>162</v>
      </c>
      <c r="D48" s="7">
        <v>9</v>
      </c>
      <c r="E48" s="31">
        <v>13.2</v>
      </c>
      <c r="F48" s="31">
        <v>13.73</v>
      </c>
      <c r="G48" s="32">
        <v>2.64</v>
      </c>
      <c r="H48" s="31">
        <f t="shared" si="0"/>
        <v>2.7456</v>
      </c>
      <c r="I48" s="31">
        <v>4.12</v>
      </c>
      <c r="J48" s="31">
        <f t="shared" si="1"/>
        <v>4.2848000000000006</v>
      </c>
      <c r="K48" s="31">
        <v>0.3</v>
      </c>
      <c r="L48" s="31">
        <f t="shared" si="2"/>
        <v>0.312</v>
      </c>
      <c r="M48" s="31">
        <f t="shared" si="6"/>
        <v>16.4756</v>
      </c>
      <c r="N48" s="31">
        <f t="shared" si="4"/>
        <v>16.4756</v>
      </c>
      <c r="O48" s="31">
        <f t="shared" si="5"/>
        <v>21.072400000000002</v>
      </c>
    </row>
    <row r="49" spans="1:15" x14ac:dyDescent="0.2">
      <c r="A49" s="30">
        <v>35</v>
      </c>
      <c r="B49" s="30" t="s">
        <v>8</v>
      </c>
      <c r="C49" s="7">
        <v>168</v>
      </c>
      <c r="D49" s="7">
        <v>9</v>
      </c>
      <c r="E49" s="31">
        <v>13.2</v>
      </c>
      <c r="F49" s="31">
        <v>13.73</v>
      </c>
      <c r="G49" s="32">
        <v>2.64</v>
      </c>
      <c r="H49" s="31">
        <f t="shared" si="0"/>
        <v>2.7456</v>
      </c>
      <c r="I49" s="31">
        <v>4.12</v>
      </c>
      <c r="J49" s="31">
        <f t="shared" si="1"/>
        <v>4.2848000000000006</v>
      </c>
      <c r="K49" s="31">
        <v>0.3</v>
      </c>
      <c r="L49" s="31">
        <f t="shared" si="2"/>
        <v>0.312</v>
      </c>
      <c r="M49" s="31">
        <f t="shared" si="6"/>
        <v>16.4756</v>
      </c>
      <c r="N49" s="31">
        <f t="shared" si="4"/>
        <v>16.4756</v>
      </c>
      <c r="O49" s="31">
        <f t="shared" si="5"/>
        <v>21.072400000000002</v>
      </c>
    </row>
    <row r="50" spans="1:15" x14ac:dyDescent="0.2">
      <c r="A50" s="30">
        <v>36</v>
      </c>
      <c r="B50" s="30" t="s">
        <v>8</v>
      </c>
      <c r="C50" s="7">
        <v>170</v>
      </c>
      <c r="D50" s="7">
        <v>10</v>
      </c>
      <c r="E50" s="31">
        <v>13.2</v>
      </c>
      <c r="F50" s="31">
        <v>13.73</v>
      </c>
      <c r="G50" s="32">
        <v>2.64</v>
      </c>
      <c r="H50" s="31">
        <f t="shared" si="0"/>
        <v>2.7456</v>
      </c>
      <c r="I50" s="31">
        <v>4.12</v>
      </c>
      <c r="J50" s="31">
        <f t="shared" si="1"/>
        <v>4.2848000000000006</v>
      </c>
      <c r="K50" s="31">
        <v>0.3</v>
      </c>
      <c r="L50" s="31">
        <f t="shared" si="2"/>
        <v>0.312</v>
      </c>
      <c r="M50" s="31">
        <f t="shared" si="6"/>
        <v>16.4756</v>
      </c>
      <c r="N50" s="31">
        <f t="shared" si="4"/>
        <v>16.4756</v>
      </c>
      <c r="O50" s="31">
        <f t="shared" si="5"/>
        <v>21.072400000000002</v>
      </c>
    </row>
    <row r="51" spans="1:15" x14ac:dyDescent="0.2">
      <c r="A51" s="30">
        <v>37</v>
      </c>
      <c r="B51" s="30" t="s">
        <v>8</v>
      </c>
      <c r="C51" s="7">
        <v>172</v>
      </c>
      <c r="D51" s="7">
        <v>10</v>
      </c>
      <c r="E51" s="31">
        <v>13.2</v>
      </c>
      <c r="F51" s="31">
        <v>13.73</v>
      </c>
      <c r="G51" s="32">
        <v>2.64</v>
      </c>
      <c r="H51" s="31">
        <f t="shared" si="0"/>
        <v>2.7456</v>
      </c>
      <c r="I51" s="31">
        <v>4.12</v>
      </c>
      <c r="J51" s="31">
        <f t="shared" si="1"/>
        <v>4.2848000000000006</v>
      </c>
      <c r="K51" s="31">
        <v>0.3</v>
      </c>
      <c r="L51" s="31">
        <f t="shared" si="2"/>
        <v>0.312</v>
      </c>
      <c r="M51" s="31">
        <f t="shared" si="6"/>
        <v>16.4756</v>
      </c>
      <c r="N51" s="31">
        <f t="shared" si="4"/>
        <v>16.4756</v>
      </c>
      <c r="O51" s="31">
        <f t="shared" si="5"/>
        <v>21.072400000000002</v>
      </c>
    </row>
    <row r="52" spans="1:15" x14ac:dyDescent="0.2">
      <c r="A52" s="30">
        <v>38</v>
      </c>
      <c r="B52" s="30" t="s">
        <v>8</v>
      </c>
      <c r="C52" s="7" t="s">
        <v>9</v>
      </c>
      <c r="D52" s="7">
        <v>2</v>
      </c>
      <c r="E52" s="31">
        <v>11.08</v>
      </c>
      <c r="F52" s="31">
        <v>11.52</v>
      </c>
      <c r="G52" s="32">
        <v>2.64</v>
      </c>
      <c r="H52" s="31">
        <f t="shared" si="0"/>
        <v>2.7456</v>
      </c>
      <c r="I52" s="31">
        <v>4.12</v>
      </c>
      <c r="J52" s="31">
        <v>0</v>
      </c>
      <c r="K52" s="31"/>
      <c r="L52" s="31">
        <v>0</v>
      </c>
      <c r="M52" s="31">
        <f t="shared" si="6"/>
        <v>14.265599999999999</v>
      </c>
      <c r="N52" s="31">
        <f t="shared" si="4"/>
        <v>14.265599999999999</v>
      </c>
      <c r="O52" s="31">
        <f t="shared" si="5"/>
        <v>14.265599999999999</v>
      </c>
    </row>
    <row r="53" spans="1:15" x14ac:dyDescent="0.2">
      <c r="A53" s="30">
        <v>39</v>
      </c>
      <c r="B53" s="30" t="s">
        <v>8</v>
      </c>
      <c r="C53" s="7" t="s">
        <v>24</v>
      </c>
      <c r="D53" s="7">
        <v>12</v>
      </c>
      <c r="E53" s="31">
        <v>10.89</v>
      </c>
      <c r="F53" s="31">
        <v>11.33</v>
      </c>
      <c r="G53" s="32">
        <v>2.64</v>
      </c>
      <c r="H53" s="31">
        <f t="shared" si="0"/>
        <v>2.7456</v>
      </c>
      <c r="I53" s="31">
        <v>4.12</v>
      </c>
      <c r="J53" s="31">
        <f t="shared" si="1"/>
        <v>4.2848000000000006</v>
      </c>
      <c r="K53" s="31">
        <v>0.3</v>
      </c>
      <c r="L53" s="31">
        <f t="shared" si="2"/>
        <v>0.312</v>
      </c>
      <c r="M53" s="31">
        <f t="shared" si="6"/>
        <v>14.0756</v>
      </c>
      <c r="N53" s="31">
        <f t="shared" si="4"/>
        <v>14.0756</v>
      </c>
      <c r="O53" s="31">
        <f t="shared" si="5"/>
        <v>18.6724</v>
      </c>
    </row>
    <row r="54" spans="1:15" ht="38.25" x14ac:dyDescent="0.2">
      <c r="A54" s="30">
        <v>40</v>
      </c>
      <c r="B54" s="30" t="s">
        <v>3</v>
      </c>
      <c r="C54" s="7">
        <v>1</v>
      </c>
      <c r="D54" s="7">
        <v>9</v>
      </c>
      <c r="E54" s="31">
        <v>13.2</v>
      </c>
      <c r="F54" s="31">
        <v>13.73</v>
      </c>
      <c r="G54" s="32">
        <v>2.64</v>
      </c>
      <c r="H54" s="31">
        <f t="shared" si="0"/>
        <v>2.7456</v>
      </c>
      <c r="I54" s="31">
        <v>4.12</v>
      </c>
      <c r="J54" s="31">
        <f t="shared" si="1"/>
        <v>4.2848000000000006</v>
      </c>
      <c r="K54" s="31">
        <v>0.3</v>
      </c>
      <c r="L54" s="31">
        <f t="shared" si="2"/>
        <v>0.312</v>
      </c>
      <c r="M54" s="48" t="s">
        <v>32</v>
      </c>
      <c r="N54" s="48" t="s">
        <v>78</v>
      </c>
      <c r="O54" s="31">
        <f t="shared" si="5"/>
        <v>21.072400000000002</v>
      </c>
    </row>
    <row r="55" spans="1:15" ht="63.75" x14ac:dyDescent="0.2">
      <c r="A55" s="30"/>
      <c r="B55" s="30" t="s">
        <v>3</v>
      </c>
      <c r="C55" s="7">
        <v>1</v>
      </c>
      <c r="D55" s="7">
        <v>9</v>
      </c>
      <c r="E55" s="34" t="s">
        <v>47</v>
      </c>
      <c r="F55" s="34" t="s">
        <v>65</v>
      </c>
      <c r="G55" s="32">
        <v>2.64</v>
      </c>
      <c r="H55" s="31">
        <f t="shared" si="0"/>
        <v>2.7456</v>
      </c>
      <c r="I55" s="31">
        <v>4.12</v>
      </c>
      <c r="J55" s="31">
        <f t="shared" si="1"/>
        <v>4.2848000000000006</v>
      </c>
      <c r="K55" s="31">
        <v>0.3</v>
      </c>
      <c r="L55" s="31">
        <f t="shared" si="2"/>
        <v>0.312</v>
      </c>
      <c r="M55" s="31">
        <v>12.6</v>
      </c>
      <c r="N55" s="31">
        <v>15.46</v>
      </c>
      <c r="O55" s="31">
        <f>12.71+H55+J55+L55</f>
        <v>20.052400000000002</v>
      </c>
    </row>
    <row r="56" spans="1:15" x14ac:dyDescent="0.2">
      <c r="A56" s="30">
        <v>41</v>
      </c>
      <c r="B56" s="30" t="s">
        <v>3</v>
      </c>
      <c r="C56" s="7">
        <v>3</v>
      </c>
      <c r="D56" s="7">
        <v>16</v>
      </c>
      <c r="E56" s="31">
        <v>13.2</v>
      </c>
      <c r="F56" s="31">
        <v>13.73</v>
      </c>
      <c r="G56" s="32">
        <v>2.64</v>
      </c>
      <c r="H56" s="31">
        <f t="shared" si="0"/>
        <v>2.7456</v>
      </c>
      <c r="I56" s="31">
        <v>4.12</v>
      </c>
      <c r="J56" s="31">
        <f t="shared" si="1"/>
        <v>4.2848000000000006</v>
      </c>
      <c r="K56" s="31">
        <v>0.3</v>
      </c>
      <c r="L56" s="31">
        <f t="shared" si="2"/>
        <v>0.312</v>
      </c>
      <c r="M56" s="31">
        <v>12.6</v>
      </c>
      <c r="N56" s="31">
        <f t="shared" si="4"/>
        <v>16.4756</v>
      </c>
      <c r="O56" s="31">
        <f t="shared" si="5"/>
        <v>21.072400000000002</v>
      </c>
    </row>
    <row r="57" spans="1:15" ht="25.5" customHeight="1" x14ac:dyDescent="0.2">
      <c r="A57" s="30">
        <v>42</v>
      </c>
      <c r="B57" s="30" t="s">
        <v>3</v>
      </c>
      <c r="C57" s="7">
        <v>7</v>
      </c>
      <c r="D57" s="7">
        <v>9</v>
      </c>
      <c r="E57" s="31"/>
      <c r="F57" s="34" t="s">
        <v>74</v>
      </c>
      <c r="G57" s="32"/>
      <c r="H57" s="31">
        <v>2.75</v>
      </c>
      <c r="I57" s="31"/>
      <c r="J57" s="31">
        <v>4.28</v>
      </c>
      <c r="K57" s="31"/>
      <c r="L57" s="31">
        <v>0.31</v>
      </c>
      <c r="M57" s="31"/>
      <c r="N57" s="31">
        <v>15.46</v>
      </c>
      <c r="O57" s="31">
        <v>20.05</v>
      </c>
    </row>
    <row r="58" spans="1:15" x14ac:dyDescent="0.2">
      <c r="A58" s="30"/>
      <c r="B58" s="30" t="s">
        <v>3</v>
      </c>
      <c r="C58" s="7">
        <v>7</v>
      </c>
      <c r="D58" s="7">
        <v>9</v>
      </c>
      <c r="E58" s="31">
        <v>13.2</v>
      </c>
      <c r="F58" s="31" t="s">
        <v>77</v>
      </c>
      <c r="G58" s="32">
        <v>2.64</v>
      </c>
      <c r="H58" s="31">
        <f t="shared" si="0"/>
        <v>2.7456</v>
      </c>
      <c r="I58" s="31">
        <v>4.12</v>
      </c>
      <c r="J58" s="31">
        <f t="shared" si="1"/>
        <v>4.2848000000000006</v>
      </c>
      <c r="K58" s="31">
        <v>0.3</v>
      </c>
      <c r="L58" s="31">
        <f t="shared" si="2"/>
        <v>0.312</v>
      </c>
      <c r="M58" s="31">
        <v>12.6</v>
      </c>
      <c r="N58" s="31">
        <f>13.73+H58</f>
        <v>16.4756</v>
      </c>
      <c r="O58" s="31">
        <f>13.73+H58+J58+L58</f>
        <v>21.072400000000002</v>
      </c>
    </row>
    <row r="59" spans="1:15" x14ac:dyDescent="0.2">
      <c r="A59" s="30">
        <v>43</v>
      </c>
      <c r="B59" s="30" t="s">
        <v>3</v>
      </c>
      <c r="C59" s="7">
        <v>12</v>
      </c>
      <c r="D59" s="7">
        <v>9</v>
      </c>
      <c r="E59" s="31">
        <v>13.2</v>
      </c>
      <c r="F59" s="31">
        <v>13.73</v>
      </c>
      <c r="G59" s="32">
        <v>2.64</v>
      </c>
      <c r="H59" s="31">
        <f t="shared" si="0"/>
        <v>2.7456</v>
      </c>
      <c r="I59" s="31">
        <v>4.12</v>
      </c>
      <c r="J59" s="31">
        <f t="shared" si="1"/>
        <v>4.2848000000000006</v>
      </c>
      <c r="K59" s="31">
        <v>0.3</v>
      </c>
      <c r="L59" s="31">
        <f t="shared" si="2"/>
        <v>0.312</v>
      </c>
      <c r="M59" s="31">
        <v>12.6</v>
      </c>
      <c r="N59" s="31">
        <f t="shared" si="4"/>
        <v>16.4756</v>
      </c>
      <c r="O59" s="31">
        <f t="shared" si="5"/>
        <v>21.072400000000002</v>
      </c>
    </row>
    <row r="60" spans="1:15" ht="25.5" x14ac:dyDescent="0.2">
      <c r="A60" s="30">
        <v>44</v>
      </c>
      <c r="B60" s="30" t="s">
        <v>3</v>
      </c>
      <c r="C60" s="7" t="s">
        <v>15</v>
      </c>
      <c r="D60" s="7">
        <v>9</v>
      </c>
      <c r="E60" s="31"/>
      <c r="F60" s="34" t="s">
        <v>64</v>
      </c>
      <c r="G60" s="32"/>
      <c r="H60" s="31">
        <v>2.75</v>
      </c>
      <c r="I60" s="31"/>
      <c r="J60" s="31">
        <v>4.28</v>
      </c>
      <c r="K60" s="31"/>
      <c r="L60" s="31">
        <v>0.31</v>
      </c>
      <c r="M60" s="31"/>
      <c r="N60" s="31">
        <v>15.46</v>
      </c>
      <c r="O60" s="31">
        <v>20.05</v>
      </c>
    </row>
    <row r="61" spans="1:15" x14ac:dyDescent="0.2">
      <c r="A61" s="30"/>
      <c r="B61" s="30" t="s">
        <v>3</v>
      </c>
      <c r="C61" s="7" t="s">
        <v>15</v>
      </c>
      <c r="D61" s="7">
        <v>9</v>
      </c>
      <c r="E61" s="31">
        <v>13.2</v>
      </c>
      <c r="F61" s="31" t="s">
        <v>77</v>
      </c>
      <c r="G61" s="32">
        <v>2.64</v>
      </c>
      <c r="H61" s="31">
        <f t="shared" si="0"/>
        <v>2.7456</v>
      </c>
      <c r="I61" s="31">
        <v>4.12</v>
      </c>
      <c r="J61" s="31">
        <f t="shared" si="1"/>
        <v>4.2848000000000006</v>
      </c>
      <c r="K61" s="31">
        <v>0.3</v>
      </c>
      <c r="L61" s="31">
        <f t="shared" si="2"/>
        <v>0.312</v>
      </c>
      <c r="M61" s="31">
        <v>12.6</v>
      </c>
      <c r="N61" s="31">
        <f>13.73+H61</f>
        <v>16.4756</v>
      </c>
      <c r="O61" s="31">
        <f>13.73+H61+J61+L61</f>
        <v>21.072400000000002</v>
      </c>
    </row>
    <row r="62" spans="1:15" x14ac:dyDescent="0.2">
      <c r="A62" s="30">
        <v>45</v>
      </c>
      <c r="B62" s="30" t="s">
        <v>3</v>
      </c>
      <c r="C62" s="7">
        <v>17</v>
      </c>
      <c r="D62" s="7">
        <v>9</v>
      </c>
      <c r="E62" s="31">
        <v>12.22</v>
      </c>
      <c r="F62" s="31">
        <v>12.71</v>
      </c>
      <c r="G62" s="32">
        <v>2.64</v>
      </c>
      <c r="H62" s="31">
        <f t="shared" si="0"/>
        <v>2.7456</v>
      </c>
      <c r="I62" s="31">
        <v>4.12</v>
      </c>
      <c r="J62" s="31">
        <f t="shared" si="1"/>
        <v>4.2848000000000006</v>
      </c>
      <c r="K62" s="31">
        <v>0.3</v>
      </c>
      <c r="L62" s="31">
        <f t="shared" si="2"/>
        <v>0.312</v>
      </c>
      <c r="M62" s="31">
        <v>12.6</v>
      </c>
      <c r="N62" s="31">
        <f t="shared" si="4"/>
        <v>15.4556</v>
      </c>
      <c r="O62" s="31">
        <f t="shared" si="5"/>
        <v>20.052400000000002</v>
      </c>
    </row>
    <row r="63" spans="1:15" x14ac:dyDescent="0.2">
      <c r="A63" s="30">
        <v>46</v>
      </c>
      <c r="B63" s="30" t="s">
        <v>3</v>
      </c>
      <c r="C63" s="7">
        <v>20</v>
      </c>
      <c r="D63" s="7">
        <v>9</v>
      </c>
      <c r="E63" s="31">
        <v>13.2</v>
      </c>
      <c r="F63" s="31">
        <v>13.73</v>
      </c>
      <c r="G63" s="32">
        <v>2.64</v>
      </c>
      <c r="H63" s="31">
        <f t="shared" si="0"/>
        <v>2.7456</v>
      </c>
      <c r="I63" s="31">
        <v>4.12</v>
      </c>
      <c r="J63" s="31">
        <f t="shared" si="1"/>
        <v>4.2848000000000006</v>
      </c>
      <c r="K63" s="31">
        <v>0.3</v>
      </c>
      <c r="L63" s="31">
        <f t="shared" si="2"/>
        <v>0.312</v>
      </c>
      <c r="M63" s="31">
        <v>12.6</v>
      </c>
      <c r="N63" s="31">
        <f t="shared" si="4"/>
        <v>16.4756</v>
      </c>
      <c r="O63" s="31">
        <f t="shared" si="5"/>
        <v>21.072400000000002</v>
      </c>
    </row>
    <row r="64" spans="1:15" x14ac:dyDescent="0.2">
      <c r="A64" s="30">
        <v>47</v>
      </c>
      <c r="B64" s="30" t="s">
        <v>3</v>
      </c>
      <c r="C64" s="7">
        <v>22</v>
      </c>
      <c r="D64" s="7">
        <v>9</v>
      </c>
      <c r="E64" s="31">
        <v>13.2</v>
      </c>
      <c r="F64" s="31">
        <v>13.73</v>
      </c>
      <c r="G64" s="32">
        <v>2.64</v>
      </c>
      <c r="H64" s="31">
        <f t="shared" si="0"/>
        <v>2.7456</v>
      </c>
      <c r="I64" s="31">
        <v>4.12</v>
      </c>
      <c r="J64" s="31">
        <f t="shared" si="1"/>
        <v>4.2848000000000006</v>
      </c>
      <c r="K64" s="31">
        <v>0.3</v>
      </c>
      <c r="L64" s="31">
        <f t="shared" si="2"/>
        <v>0.312</v>
      </c>
      <c r="M64" s="31">
        <v>12.6</v>
      </c>
      <c r="N64" s="31">
        <f t="shared" si="4"/>
        <v>16.4756</v>
      </c>
      <c r="O64" s="31">
        <f t="shared" si="5"/>
        <v>21.072400000000002</v>
      </c>
    </row>
    <row r="65" spans="1:15" x14ac:dyDescent="0.2">
      <c r="A65" s="30">
        <v>48</v>
      </c>
      <c r="B65" s="30" t="s">
        <v>3</v>
      </c>
      <c r="C65" s="7">
        <v>24</v>
      </c>
      <c r="D65" s="7">
        <v>9</v>
      </c>
      <c r="E65" s="31">
        <v>12.72</v>
      </c>
      <c r="F65" s="31">
        <v>13.23</v>
      </c>
      <c r="G65" s="32">
        <v>2.64</v>
      </c>
      <c r="H65" s="31">
        <f t="shared" si="0"/>
        <v>2.7456</v>
      </c>
      <c r="I65" s="31">
        <v>4.12</v>
      </c>
      <c r="J65" s="31">
        <f t="shared" si="1"/>
        <v>4.2848000000000006</v>
      </c>
      <c r="K65" s="31">
        <v>0.3</v>
      </c>
      <c r="L65" s="31">
        <f t="shared" si="2"/>
        <v>0.312</v>
      </c>
      <c r="M65" s="31">
        <v>12.6</v>
      </c>
      <c r="N65" s="31">
        <f t="shared" si="4"/>
        <v>15.9756</v>
      </c>
      <c r="O65" s="31">
        <f t="shared" si="5"/>
        <v>20.572400000000002</v>
      </c>
    </row>
    <row r="66" spans="1:15" x14ac:dyDescent="0.2">
      <c r="A66" s="30">
        <v>49</v>
      </c>
      <c r="B66" s="30" t="s">
        <v>3</v>
      </c>
      <c r="C66" s="7">
        <v>28</v>
      </c>
      <c r="D66" s="7">
        <v>16</v>
      </c>
      <c r="E66" s="31">
        <v>13.2</v>
      </c>
      <c r="F66" s="31">
        <v>13.73</v>
      </c>
      <c r="G66" s="32">
        <v>2.64</v>
      </c>
      <c r="H66" s="31">
        <f t="shared" si="0"/>
        <v>2.7456</v>
      </c>
      <c r="I66" s="31">
        <v>4.12</v>
      </c>
      <c r="J66" s="31">
        <f t="shared" si="1"/>
        <v>4.2848000000000006</v>
      </c>
      <c r="K66" s="31">
        <v>0.3</v>
      </c>
      <c r="L66" s="31">
        <f t="shared" si="2"/>
        <v>0.312</v>
      </c>
      <c r="M66" s="31">
        <v>12.6</v>
      </c>
      <c r="N66" s="31">
        <f t="shared" si="4"/>
        <v>16.4756</v>
      </c>
      <c r="O66" s="31">
        <f t="shared" si="5"/>
        <v>21.072400000000002</v>
      </c>
    </row>
    <row r="67" spans="1:15" ht="27" customHeight="1" x14ac:dyDescent="0.2">
      <c r="A67" s="30">
        <v>50</v>
      </c>
      <c r="B67" s="30" t="s">
        <v>2</v>
      </c>
      <c r="C67" s="7">
        <v>70</v>
      </c>
      <c r="D67" s="7">
        <v>9</v>
      </c>
      <c r="E67" s="31">
        <v>13.2</v>
      </c>
      <c r="F67" s="34" t="s">
        <v>75</v>
      </c>
      <c r="G67" s="32">
        <v>2.64</v>
      </c>
      <c r="H67" s="31">
        <f>G67*1.04</f>
        <v>2.7456</v>
      </c>
      <c r="I67" s="31">
        <v>4.12</v>
      </c>
      <c r="J67" s="31">
        <f>I67*1.04</f>
        <v>4.2848000000000006</v>
      </c>
      <c r="K67" s="31">
        <v>0.3</v>
      </c>
      <c r="L67" s="31">
        <f>K67*1.04</f>
        <v>0.312</v>
      </c>
      <c r="M67" s="31">
        <v>12.6</v>
      </c>
      <c r="N67" s="31">
        <v>15.46</v>
      </c>
      <c r="O67" s="31">
        <f>12.71+H67+J67+L67</f>
        <v>20.052400000000002</v>
      </c>
    </row>
    <row r="68" spans="1:15" ht="12.75" customHeight="1" x14ac:dyDescent="0.2">
      <c r="A68" s="30"/>
      <c r="B68" s="30" t="s">
        <v>2</v>
      </c>
      <c r="C68" s="7">
        <v>70</v>
      </c>
      <c r="D68" s="7">
        <v>9</v>
      </c>
      <c r="E68" s="34" t="s">
        <v>48</v>
      </c>
      <c r="F68" s="31" t="s">
        <v>77</v>
      </c>
      <c r="G68" s="32">
        <v>2.64</v>
      </c>
      <c r="H68" s="31">
        <f t="shared" ref="H68" si="15">G68*1.04</f>
        <v>2.7456</v>
      </c>
      <c r="I68" s="31">
        <v>4.12</v>
      </c>
      <c r="J68" s="31">
        <f t="shared" ref="J68" si="16">I68*1.04</f>
        <v>4.2848000000000006</v>
      </c>
      <c r="K68" s="31">
        <v>0.3</v>
      </c>
      <c r="L68" s="31">
        <f t="shared" ref="L68" si="17">K68*1.04</f>
        <v>0.312</v>
      </c>
      <c r="M68" s="31">
        <v>12.6</v>
      </c>
      <c r="N68" s="31">
        <f>13.73+H68</f>
        <v>16.4756</v>
      </c>
      <c r="O68" s="31">
        <f>13.73+H68+J68+L68</f>
        <v>21.072400000000002</v>
      </c>
    </row>
    <row r="69" spans="1:15" ht="25.5" x14ac:dyDescent="0.2">
      <c r="A69" s="30">
        <v>51</v>
      </c>
      <c r="B69" s="30" t="s">
        <v>2</v>
      </c>
      <c r="C69" s="7" t="s">
        <v>16</v>
      </c>
      <c r="D69" s="7">
        <v>9</v>
      </c>
      <c r="E69" s="31">
        <v>13.2</v>
      </c>
      <c r="F69" s="34" t="s">
        <v>76</v>
      </c>
      <c r="G69" s="32">
        <v>2.64</v>
      </c>
      <c r="H69" s="31">
        <f>G69*1.04</f>
        <v>2.7456</v>
      </c>
      <c r="I69" s="31">
        <v>4.12</v>
      </c>
      <c r="J69" s="31">
        <f>I69*1.04</f>
        <v>4.2848000000000006</v>
      </c>
      <c r="K69" s="31">
        <v>0.3</v>
      </c>
      <c r="L69" s="31">
        <f>K69*1.04</f>
        <v>0.312</v>
      </c>
      <c r="M69" s="31">
        <v>12.6</v>
      </c>
      <c r="N69" s="31">
        <v>15.46</v>
      </c>
      <c r="O69" s="31">
        <f>12.71+H69+J69+L69</f>
        <v>20.052400000000002</v>
      </c>
    </row>
    <row r="70" spans="1:15" ht="15" customHeight="1" x14ac:dyDescent="0.2">
      <c r="A70" s="30"/>
      <c r="B70" s="30" t="s">
        <v>2</v>
      </c>
      <c r="C70" s="7" t="s">
        <v>16</v>
      </c>
      <c r="D70" s="7">
        <v>9</v>
      </c>
      <c r="E70" s="34" t="s">
        <v>49</v>
      </c>
      <c r="F70" s="31" t="s">
        <v>77</v>
      </c>
      <c r="G70" s="32">
        <v>2.64</v>
      </c>
      <c r="H70" s="31">
        <f t="shared" ref="H70" si="18">G70*1.04</f>
        <v>2.7456</v>
      </c>
      <c r="I70" s="31">
        <v>4.12</v>
      </c>
      <c r="J70" s="31">
        <f t="shared" ref="J70" si="19">I70*1.04</f>
        <v>4.2848000000000006</v>
      </c>
      <c r="K70" s="31">
        <v>0.3</v>
      </c>
      <c r="L70" s="31">
        <f t="shared" ref="L70" si="20">K70*1.04</f>
        <v>0.312</v>
      </c>
      <c r="M70" s="31">
        <v>12.6</v>
      </c>
      <c r="N70" s="31">
        <f>13.73+H70</f>
        <v>16.4756</v>
      </c>
      <c r="O70" s="31">
        <f>13.73+H70+J70+L70</f>
        <v>21.072400000000002</v>
      </c>
    </row>
    <row r="71" spans="1:15" x14ac:dyDescent="0.2">
      <c r="A71" s="30">
        <v>52</v>
      </c>
      <c r="B71" s="30" t="s">
        <v>2</v>
      </c>
      <c r="C71" s="7">
        <v>75</v>
      </c>
      <c r="D71" s="7">
        <v>16</v>
      </c>
      <c r="E71" s="31">
        <v>13.2</v>
      </c>
      <c r="F71" s="31">
        <v>13.73</v>
      </c>
      <c r="G71" s="32">
        <v>2.64</v>
      </c>
      <c r="H71" s="31">
        <f t="shared" si="0"/>
        <v>2.7456</v>
      </c>
      <c r="I71" s="31">
        <v>4.12</v>
      </c>
      <c r="J71" s="31">
        <f t="shared" si="1"/>
        <v>4.2848000000000006</v>
      </c>
      <c r="K71" s="31">
        <v>0.3</v>
      </c>
      <c r="L71" s="31">
        <f t="shared" si="2"/>
        <v>0.312</v>
      </c>
      <c r="M71" s="31">
        <v>12.6</v>
      </c>
      <c r="N71" s="31">
        <f t="shared" si="4"/>
        <v>16.4756</v>
      </c>
      <c r="O71" s="31">
        <f t="shared" si="5"/>
        <v>21.072400000000002</v>
      </c>
    </row>
    <row r="72" spans="1:15" x14ac:dyDescent="0.2">
      <c r="A72" s="30">
        <v>53</v>
      </c>
      <c r="B72" s="30" t="s">
        <v>2</v>
      </c>
      <c r="C72" s="7">
        <v>79</v>
      </c>
      <c r="D72" s="7">
        <v>16</v>
      </c>
      <c r="E72" s="31">
        <v>13.2</v>
      </c>
      <c r="F72" s="31">
        <v>13.73</v>
      </c>
      <c r="G72" s="32">
        <v>2.64</v>
      </c>
      <c r="H72" s="31">
        <f t="shared" si="0"/>
        <v>2.7456</v>
      </c>
      <c r="I72" s="31">
        <v>4.12</v>
      </c>
      <c r="J72" s="31">
        <f t="shared" si="1"/>
        <v>4.2848000000000006</v>
      </c>
      <c r="K72" s="31">
        <v>0.3</v>
      </c>
      <c r="L72" s="31">
        <f t="shared" si="2"/>
        <v>0.312</v>
      </c>
      <c r="M72" s="31">
        <v>12.6</v>
      </c>
      <c r="N72" s="31">
        <f t="shared" si="4"/>
        <v>16.4756</v>
      </c>
      <c r="O72" s="31">
        <f t="shared" si="5"/>
        <v>21.072400000000002</v>
      </c>
    </row>
    <row r="73" spans="1:15" x14ac:dyDescent="0.2">
      <c r="A73" s="30">
        <v>54</v>
      </c>
      <c r="B73" s="30" t="s">
        <v>2</v>
      </c>
      <c r="C73" s="7">
        <v>80</v>
      </c>
      <c r="D73" s="7">
        <v>10</v>
      </c>
      <c r="E73" s="31">
        <v>12.22</v>
      </c>
      <c r="F73" s="31">
        <v>12.71</v>
      </c>
      <c r="G73" s="32">
        <v>2.64</v>
      </c>
      <c r="H73" s="31">
        <f t="shared" si="0"/>
        <v>2.7456</v>
      </c>
      <c r="I73" s="31">
        <v>4.12</v>
      </c>
      <c r="J73" s="31">
        <f t="shared" si="1"/>
        <v>4.2848000000000006</v>
      </c>
      <c r="K73" s="31">
        <v>0.3</v>
      </c>
      <c r="L73" s="31">
        <f t="shared" si="2"/>
        <v>0.312</v>
      </c>
      <c r="M73" s="31">
        <v>12.6</v>
      </c>
      <c r="N73" s="31">
        <f t="shared" si="4"/>
        <v>15.4556</v>
      </c>
      <c r="O73" s="31">
        <f t="shared" si="5"/>
        <v>20.052400000000002</v>
      </c>
    </row>
    <row r="74" spans="1:15" x14ac:dyDescent="0.2">
      <c r="A74" s="30">
        <v>55</v>
      </c>
      <c r="B74" s="30" t="s">
        <v>2</v>
      </c>
      <c r="C74" s="7">
        <v>89</v>
      </c>
      <c r="D74" s="7">
        <v>16</v>
      </c>
      <c r="E74" s="31">
        <v>13.2</v>
      </c>
      <c r="F74" s="31">
        <v>13.73</v>
      </c>
      <c r="G74" s="32">
        <v>2.64</v>
      </c>
      <c r="H74" s="31">
        <f t="shared" si="0"/>
        <v>2.7456</v>
      </c>
      <c r="I74" s="31">
        <v>4.12</v>
      </c>
      <c r="J74" s="31">
        <f t="shared" si="1"/>
        <v>4.2848000000000006</v>
      </c>
      <c r="K74" s="31">
        <v>0.3</v>
      </c>
      <c r="L74" s="31">
        <f t="shared" si="2"/>
        <v>0.312</v>
      </c>
      <c r="M74" s="31">
        <v>12.6</v>
      </c>
      <c r="N74" s="31">
        <f t="shared" si="4"/>
        <v>16.4756</v>
      </c>
      <c r="O74" s="31">
        <f t="shared" si="5"/>
        <v>21.072400000000002</v>
      </c>
    </row>
    <row r="75" spans="1:15" x14ac:dyDescent="0.2">
      <c r="A75" s="30">
        <v>56</v>
      </c>
      <c r="B75" s="30" t="s">
        <v>2</v>
      </c>
      <c r="C75" s="7" t="s">
        <v>6</v>
      </c>
      <c r="D75" s="7">
        <v>12</v>
      </c>
      <c r="E75" s="31">
        <v>13.2</v>
      </c>
      <c r="F75" s="31">
        <v>13.73</v>
      </c>
      <c r="G75" s="32">
        <v>2.64</v>
      </c>
      <c r="H75" s="31">
        <f t="shared" si="0"/>
        <v>2.7456</v>
      </c>
      <c r="I75" s="31">
        <v>4.12</v>
      </c>
      <c r="J75" s="31">
        <f t="shared" si="1"/>
        <v>4.2848000000000006</v>
      </c>
      <c r="K75" s="31">
        <v>0.3</v>
      </c>
      <c r="L75" s="31">
        <f t="shared" si="2"/>
        <v>0.312</v>
      </c>
      <c r="M75" s="31">
        <v>12.6</v>
      </c>
      <c r="N75" s="31">
        <f t="shared" si="4"/>
        <v>16.4756</v>
      </c>
      <c r="O75" s="31">
        <f t="shared" si="5"/>
        <v>21.072400000000002</v>
      </c>
    </row>
    <row r="76" spans="1:15" x14ac:dyDescent="0.2">
      <c r="A76" s="30">
        <v>57</v>
      </c>
      <c r="B76" s="30" t="s">
        <v>2</v>
      </c>
      <c r="C76" s="7">
        <v>95</v>
      </c>
      <c r="D76" s="7">
        <v>16</v>
      </c>
      <c r="E76" s="31">
        <v>13.2</v>
      </c>
      <c r="F76" s="31">
        <v>13.73</v>
      </c>
      <c r="G76" s="32">
        <v>2.64</v>
      </c>
      <c r="H76" s="31">
        <f t="shared" ref="H76:H110" si="21">G76*1.04</f>
        <v>2.7456</v>
      </c>
      <c r="I76" s="31">
        <v>4.12</v>
      </c>
      <c r="J76" s="31">
        <f t="shared" ref="J76:J110" si="22">I76*1.04</f>
        <v>4.2848000000000006</v>
      </c>
      <c r="K76" s="31">
        <v>0.3</v>
      </c>
      <c r="L76" s="31">
        <f t="shared" ref="L76:L110" si="23">K76*1.04</f>
        <v>0.312</v>
      </c>
      <c r="M76" s="31">
        <v>12.6</v>
      </c>
      <c r="N76" s="31">
        <f t="shared" ref="N76:N93" si="24">F76+H76</f>
        <v>16.4756</v>
      </c>
      <c r="O76" s="31">
        <f t="shared" ref="O76:O110" si="25">F76+H76+J76+L76</f>
        <v>21.072400000000002</v>
      </c>
    </row>
    <row r="77" spans="1:15" x14ac:dyDescent="0.2">
      <c r="A77" s="30">
        <v>58</v>
      </c>
      <c r="B77" s="30" t="s">
        <v>2</v>
      </c>
      <c r="C77" s="7">
        <v>97</v>
      </c>
      <c r="D77" s="7">
        <v>9</v>
      </c>
      <c r="E77" s="31">
        <v>13.2</v>
      </c>
      <c r="F77" s="31">
        <v>13.73</v>
      </c>
      <c r="G77" s="32">
        <v>2.64</v>
      </c>
      <c r="H77" s="31">
        <f t="shared" si="21"/>
        <v>2.7456</v>
      </c>
      <c r="I77" s="31">
        <v>4.12</v>
      </c>
      <c r="J77" s="31">
        <f t="shared" si="22"/>
        <v>4.2848000000000006</v>
      </c>
      <c r="K77" s="31">
        <v>0.3</v>
      </c>
      <c r="L77" s="31">
        <f t="shared" si="23"/>
        <v>0.312</v>
      </c>
      <c r="M77" s="31">
        <v>12.6</v>
      </c>
      <c r="N77" s="31">
        <f t="shared" si="24"/>
        <v>16.4756</v>
      </c>
      <c r="O77" s="31">
        <f t="shared" si="25"/>
        <v>21.072400000000002</v>
      </c>
    </row>
    <row r="78" spans="1:15" s="39" customFormat="1" ht="78.75" x14ac:dyDescent="0.2">
      <c r="A78" s="36">
        <v>59</v>
      </c>
      <c r="B78" s="36" t="s">
        <v>2</v>
      </c>
      <c r="C78" s="37">
        <v>99</v>
      </c>
      <c r="D78" s="37">
        <v>9</v>
      </c>
      <c r="E78" s="38" t="s">
        <v>50</v>
      </c>
      <c r="F78" s="34" t="s">
        <v>66</v>
      </c>
      <c r="G78" s="32">
        <v>2.64</v>
      </c>
      <c r="H78" s="31">
        <f t="shared" si="21"/>
        <v>2.7456</v>
      </c>
      <c r="I78" s="31">
        <v>4.12</v>
      </c>
      <c r="J78" s="31">
        <f t="shared" si="22"/>
        <v>4.2848000000000006</v>
      </c>
      <c r="K78" s="31">
        <v>0.3</v>
      </c>
      <c r="L78" s="31">
        <f t="shared" si="23"/>
        <v>0.312</v>
      </c>
      <c r="M78" s="31">
        <v>12.6</v>
      </c>
      <c r="N78" s="31">
        <v>15.46</v>
      </c>
      <c r="O78" s="31">
        <f>12.71+H78+J78+L78</f>
        <v>20.052400000000002</v>
      </c>
    </row>
    <row r="79" spans="1:15" x14ac:dyDescent="0.2">
      <c r="A79" s="30"/>
      <c r="B79" s="30" t="s">
        <v>2</v>
      </c>
      <c r="C79" s="7">
        <v>99</v>
      </c>
      <c r="D79" s="7">
        <v>9</v>
      </c>
      <c r="E79" s="31">
        <v>13.2</v>
      </c>
      <c r="F79" s="31" t="s">
        <v>77</v>
      </c>
      <c r="G79" s="32">
        <v>2.64</v>
      </c>
      <c r="H79" s="31">
        <f t="shared" si="21"/>
        <v>2.7456</v>
      </c>
      <c r="I79" s="31">
        <v>4.12</v>
      </c>
      <c r="J79" s="31">
        <f t="shared" si="22"/>
        <v>4.2848000000000006</v>
      </c>
      <c r="K79" s="31">
        <v>0.3</v>
      </c>
      <c r="L79" s="31">
        <f t="shared" si="23"/>
        <v>0.312</v>
      </c>
      <c r="M79" s="31">
        <v>12.6</v>
      </c>
      <c r="N79" s="31">
        <f>13.73+H79</f>
        <v>16.4756</v>
      </c>
      <c r="O79" s="31">
        <f>13.73+H79+J79+L79</f>
        <v>21.072400000000002</v>
      </c>
    </row>
    <row r="80" spans="1:15" ht="51" x14ac:dyDescent="0.2">
      <c r="A80" s="30">
        <v>60</v>
      </c>
      <c r="B80" s="30" t="s">
        <v>2</v>
      </c>
      <c r="C80" s="7">
        <v>101</v>
      </c>
      <c r="D80" s="7">
        <v>9</v>
      </c>
      <c r="E80" s="34" t="s">
        <v>51</v>
      </c>
      <c r="F80" s="34" t="s">
        <v>64</v>
      </c>
      <c r="G80" s="32">
        <v>2.64</v>
      </c>
      <c r="H80" s="31">
        <f t="shared" si="21"/>
        <v>2.7456</v>
      </c>
      <c r="I80" s="31">
        <v>4.12</v>
      </c>
      <c r="J80" s="31">
        <f t="shared" si="22"/>
        <v>4.2848000000000006</v>
      </c>
      <c r="K80" s="31">
        <v>0.3</v>
      </c>
      <c r="L80" s="31">
        <f t="shared" si="23"/>
        <v>0.312</v>
      </c>
      <c r="M80" s="31">
        <v>12.6</v>
      </c>
      <c r="N80" s="31">
        <v>15.46</v>
      </c>
      <c r="O80" s="31">
        <f>12.71+H80+J80+L80</f>
        <v>20.052400000000002</v>
      </c>
    </row>
    <row r="81" spans="1:15" x14ac:dyDescent="0.2">
      <c r="A81" s="30"/>
      <c r="B81" s="30" t="s">
        <v>2</v>
      </c>
      <c r="C81" s="7">
        <v>101</v>
      </c>
      <c r="D81" s="7">
        <v>9</v>
      </c>
      <c r="E81" s="31">
        <v>13.2</v>
      </c>
      <c r="F81" s="31" t="s">
        <v>77</v>
      </c>
      <c r="G81" s="32">
        <v>2.64</v>
      </c>
      <c r="H81" s="31">
        <f t="shared" ref="H81" si="26">G81*1.04</f>
        <v>2.7456</v>
      </c>
      <c r="I81" s="31">
        <v>4.12</v>
      </c>
      <c r="J81" s="31">
        <f t="shared" ref="J81" si="27">I81*1.04</f>
        <v>4.2848000000000006</v>
      </c>
      <c r="K81" s="31">
        <v>0.3</v>
      </c>
      <c r="L81" s="31">
        <f t="shared" ref="L81" si="28">K81*1.04</f>
        <v>0.312</v>
      </c>
      <c r="M81" s="31">
        <v>12.6</v>
      </c>
      <c r="N81" s="31">
        <f>13.73+H81</f>
        <v>16.4756</v>
      </c>
      <c r="O81" s="31">
        <f>13.73+H81+J81+L81</f>
        <v>21.072400000000002</v>
      </c>
    </row>
    <row r="82" spans="1:15" x14ac:dyDescent="0.2">
      <c r="A82" s="30">
        <v>61</v>
      </c>
      <c r="B82" s="30" t="s">
        <v>2</v>
      </c>
      <c r="C82" s="7">
        <v>103</v>
      </c>
      <c r="D82" s="7">
        <v>9</v>
      </c>
      <c r="E82" s="31">
        <v>13.2</v>
      </c>
      <c r="F82" s="31">
        <v>13.73</v>
      </c>
      <c r="G82" s="32">
        <v>2.64</v>
      </c>
      <c r="H82" s="31">
        <f t="shared" si="21"/>
        <v>2.7456</v>
      </c>
      <c r="I82" s="31">
        <v>4.12</v>
      </c>
      <c r="J82" s="31">
        <f t="shared" si="22"/>
        <v>4.2848000000000006</v>
      </c>
      <c r="K82" s="31">
        <v>0.3</v>
      </c>
      <c r="L82" s="31">
        <f t="shared" si="23"/>
        <v>0.312</v>
      </c>
      <c r="M82" s="31">
        <v>12.6</v>
      </c>
      <c r="N82" s="31">
        <f t="shared" si="24"/>
        <v>16.4756</v>
      </c>
      <c r="O82" s="31">
        <f t="shared" si="25"/>
        <v>21.072400000000002</v>
      </c>
    </row>
    <row r="83" spans="1:15" ht="51" x14ac:dyDescent="0.2">
      <c r="A83" s="30">
        <v>62</v>
      </c>
      <c r="B83" s="30" t="s">
        <v>2</v>
      </c>
      <c r="C83" s="7">
        <v>105</v>
      </c>
      <c r="D83" s="7">
        <v>9</v>
      </c>
      <c r="E83" s="34" t="s">
        <v>52</v>
      </c>
      <c r="F83" s="34" t="s">
        <v>68</v>
      </c>
      <c r="G83" s="32">
        <v>2.64</v>
      </c>
      <c r="H83" s="31">
        <f t="shared" si="21"/>
        <v>2.7456</v>
      </c>
      <c r="I83" s="31">
        <v>4.12</v>
      </c>
      <c r="J83" s="31">
        <f t="shared" si="22"/>
        <v>4.2848000000000006</v>
      </c>
      <c r="K83" s="31">
        <v>0.3</v>
      </c>
      <c r="L83" s="31">
        <f t="shared" si="23"/>
        <v>0.312</v>
      </c>
      <c r="M83" s="31">
        <v>12.6</v>
      </c>
      <c r="N83" s="31">
        <v>15.46</v>
      </c>
      <c r="O83" s="31">
        <f>12.71+H83+J83+L83</f>
        <v>20.052400000000002</v>
      </c>
    </row>
    <row r="84" spans="1:15" x14ac:dyDescent="0.2">
      <c r="A84" s="30"/>
      <c r="B84" s="30" t="s">
        <v>2</v>
      </c>
      <c r="C84" s="7">
        <v>105</v>
      </c>
      <c r="D84" s="7">
        <v>9</v>
      </c>
      <c r="E84" s="31">
        <v>13.2</v>
      </c>
      <c r="F84" s="31" t="s">
        <v>77</v>
      </c>
      <c r="G84" s="32">
        <v>2.64</v>
      </c>
      <c r="H84" s="31">
        <f t="shared" ref="H84" si="29">G84*1.04</f>
        <v>2.7456</v>
      </c>
      <c r="I84" s="31">
        <v>4.12</v>
      </c>
      <c r="J84" s="31">
        <f t="shared" ref="J84" si="30">I84*1.04</f>
        <v>4.2848000000000006</v>
      </c>
      <c r="K84" s="31">
        <v>0.3</v>
      </c>
      <c r="L84" s="31">
        <f t="shared" ref="L84" si="31">K84*1.04</f>
        <v>0.312</v>
      </c>
      <c r="M84" s="31">
        <v>12.6</v>
      </c>
      <c r="N84" s="31">
        <f>13.73+H84</f>
        <v>16.4756</v>
      </c>
      <c r="O84" s="31">
        <f>13.73+H84+J84+L84</f>
        <v>21.072400000000002</v>
      </c>
    </row>
    <row r="85" spans="1:15" x14ac:dyDescent="0.2">
      <c r="A85" s="30">
        <v>63</v>
      </c>
      <c r="B85" s="30" t="s">
        <v>10</v>
      </c>
      <c r="C85" s="7">
        <v>121</v>
      </c>
      <c r="D85" s="7">
        <v>9</v>
      </c>
      <c r="E85" s="31">
        <v>13.2</v>
      </c>
      <c r="F85" s="31">
        <v>13.73</v>
      </c>
      <c r="G85" s="32">
        <v>2.64</v>
      </c>
      <c r="H85" s="31">
        <f t="shared" si="21"/>
        <v>2.7456</v>
      </c>
      <c r="I85" s="31">
        <v>4.12</v>
      </c>
      <c r="J85" s="31">
        <f t="shared" si="22"/>
        <v>4.2848000000000006</v>
      </c>
      <c r="K85" s="31">
        <v>0.3</v>
      </c>
      <c r="L85" s="31">
        <f t="shared" si="23"/>
        <v>0.312</v>
      </c>
      <c r="M85" s="31">
        <v>12.6</v>
      </c>
      <c r="N85" s="31">
        <f t="shared" si="24"/>
        <v>16.4756</v>
      </c>
      <c r="O85" s="31">
        <f t="shared" si="25"/>
        <v>21.072400000000002</v>
      </c>
    </row>
    <row r="86" spans="1:15" x14ac:dyDescent="0.2">
      <c r="A86" s="30">
        <v>64</v>
      </c>
      <c r="B86" s="30" t="s">
        <v>10</v>
      </c>
      <c r="C86" s="7">
        <v>125</v>
      </c>
      <c r="D86" s="7">
        <v>9</v>
      </c>
      <c r="E86" s="31">
        <v>13.2</v>
      </c>
      <c r="F86" s="31">
        <v>13.73</v>
      </c>
      <c r="G86" s="32">
        <v>2.64</v>
      </c>
      <c r="H86" s="31">
        <f t="shared" si="21"/>
        <v>2.7456</v>
      </c>
      <c r="I86" s="31">
        <v>4.12</v>
      </c>
      <c r="J86" s="31">
        <f t="shared" si="22"/>
        <v>4.2848000000000006</v>
      </c>
      <c r="K86" s="31">
        <v>0.3</v>
      </c>
      <c r="L86" s="31">
        <f t="shared" si="23"/>
        <v>0.312</v>
      </c>
      <c r="M86" s="31">
        <v>12.6</v>
      </c>
      <c r="N86" s="31">
        <f t="shared" si="24"/>
        <v>16.4756</v>
      </c>
      <c r="O86" s="31">
        <f t="shared" si="25"/>
        <v>21.072400000000002</v>
      </c>
    </row>
    <row r="87" spans="1:15" x14ac:dyDescent="0.2">
      <c r="A87" s="30">
        <v>65</v>
      </c>
      <c r="B87" s="30" t="s">
        <v>10</v>
      </c>
      <c r="C87" s="7">
        <v>127</v>
      </c>
      <c r="D87" s="7">
        <v>12</v>
      </c>
      <c r="E87" s="31">
        <v>13.2</v>
      </c>
      <c r="F87" s="31">
        <v>13.73</v>
      </c>
      <c r="G87" s="32">
        <v>2.64</v>
      </c>
      <c r="H87" s="31">
        <f t="shared" si="21"/>
        <v>2.7456</v>
      </c>
      <c r="I87" s="31">
        <v>4.12</v>
      </c>
      <c r="J87" s="31">
        <f t="shared" si="22"/>
        <v>4.2848000000000006</v>
      </c>
      <c r="K87" s="31">
        <v>0.3</v>
      </c>
      <c r="L87" s="31">
        <f t="shared" si="23"/>
        <v>0.312</v>
      </c>
      <c r="M87" s="31">
        <v>12.6</v>
      </c>
      <c r="N87" s="31">
        <f t="shared" si="24"/>
        <v>16.4756</v>
      </c>
      <c r="O87" s="31">
        <f t="shared" si="25"/>
        <v>21.072400000000002</v>
      </c>
    </row>
    <row r="88" spans="1:15" x14ac:dyDescent="0.2">
      <c r="A88" s="30">
        <v>66</v>
      </c>
      <c r="B88" s="30" t="s">
        <v>10</v>
      </c>
      <c r="C88" s="7">
        <v>129</v>
      </c>
      <c r="D88" s="7">
        <v>9</v>
      </c>
      <c r="E88" s="31">
        <v>13.2</v>
      </c>
      <c r="F88" s="31">
        <v>13.73</v>
      </c>
      <c r="G88" s="32">
        <v>2.64</v>
      </c>
      <c r="H88" s="31">
        <f t="shared" si="21"/>
        <v>2.7456</v>
      </c>
      <c r="I88" s="31">
        <v>4.12</v>
      </c>
      <c r="J88" s="31">
        <f t="shared" si="22"/>
        <v>4.2848000000000006</v>
      </c>
      <c r="K88" s="31">
        <v>0.3</v>
      </c>
      <c r="L88" s="31">
        <f t="shared" si="23"/>
        <v>0.312</v>
      </c>
      <c r="M88" s="31">
        <v>12.6</v>
      </c>
      <c r="N88" s="31">
        <f t="shared" si="24"/>
        <v>16.4756</v>
      </c>
      <c r="O88" s="31">
        <f t="shared" si="25"/>
        <v>21.072400000000002</v>
      </c>
    </row>
    <row r="89" spans="1:15" x14ac:dyDescent="0.2">
      <c r="A89" s="30">
        <v>67</v>
      </c>
      <c r="B89" s="30" t="s">
        <v>10</v>
      </c>
      <c r="C89" s="7">
        <v>131</v>
      </c>
      <c r="D89" s="7">
        <v>5</v>
      </c>
      <c r="E89" s="31">
        <v>12.02</v>
      </c>
      <c r="F89" s="31">
        <v>12.5</v>
      </c>
      <c r="G89" s="32">
        <v>2.64</v>
      </c>
      <c r="H89" s="31">
        <f t="shared" si="21"/>
        <v>2.7456</v>
      </c>
      <c r="I89" s="31">
        <v>4.12</v>
      </c>
      <c r="J89" s="31">
        <v>0</v>
      </c>
      <c r="K89" s="31"/>
      <c r="L89" s="31">
        <v>0</v>
      </c>
      <c r="M89" s="31">
        <v>12.6</v>
      </c>
      <c r="N89" s="31">
        <f t="shared" si="24"/>
        <v>15.2456</v>
      </c>
      <c r="O89" s="31">
        <f t="shared" si="25"/>
        <v>15.2456</v>
      </c>
    </row>
    <row r="90" spans="1:15" x14ac:dyDescent="0.2">
      <c r="A90" s="30">
        <v>68</v>
      </c>
      <c r="B90" s="30" t="s">
        <v>10</v>
      </c>
      <c r="C90" s="7">
        <v>133</v>
      </c>
      <c r="D90" s="7">
        <v>5</v>
      </c>
      <c r="E90" s="31">
        <v>12.02</v>
      </c>
      <c r="F90" s="31">
        <v>12.5</v>
      </c>
      <c r="G90" s="32">
        <v>2.64</v>
      </c>
      <c r="H90" s="31">
        <f t="shared" si="21"/>
        <v>2.7456</v>
      </c>
      <c r="I90" s="31">
        <v>4.12</v>
      </c>
      <c r="J90" s="31">
        <v>0</v>
      </c>
      <c r="K90" s="31"/>
      <c r="L90" s="31">
        <v>0</v>
      </c>
      <c r="M90" s="31">
        <v>12.6</v>
      </c>
      <c r="N90" s="31">
        <f t="shared" si="24"/>
        <v>15.2456</v>
      </c>
      <c r="O90" s="31">
        <f t="shared" si="25"/>
        <v>15.2456</v>
      </c>
    </row>
    <row r="91" spans="1:15" x14ac:dyDescent="0.2">
      <c r="A91" s="30">
        <v>69</v>
      </c>
      <c r="B91" s="30" t="s">
        <v>10</v>
      </c>
      <c r="C91" s="7">
        <v>135</v>
      </c>
      <c r="D91" s="7">
        <v>5</v>
      </c>
      <c r="E91" s="31">
        <v>13</v>
      </c>
      <c r="F91" s="31">
        <v>13.52</v>
      </c>
      <c r="G91" s="32">
        <v>2.64</v>
      </c>
      <c r="H91" s="31">
        <f t="shared" si="21"/>
        <v>2.7456</v>
      </c>
      <c r="I91" s="31">
        <v>4.12</v>
      </c>
      <c r="J91" s="31">
        <v>0</v>
      </c>
      <c r="K91" s="31"/>
      <c r="L91" s="31">
        <v>0</v>
      </c>
      <c r="M91" s="31">
        <v>12.6</v>
      </c>
      <c r="N91" s="31">
        <f t="shared" si="24"/>
        <v>16.265599999999999</v>
      </c>
      <c r="O91" s="31">
        <f t="shared" si="25"/>
        <v>16.265599999999999</v>
      </c>
    </row>
    <row r="92" spans="1:15" x14ac:dyDescent="0.2">
      <c r="A92" s="30">
        <v>70</v>
      </c>
      <c r="B92" s="30" t="s">
        <v>13</v>
      </c>
      <c r="C92" s="7">
        <v>31</v>
      </c>
      <c r="D92" s="7">
        <v>9</v>
      </c>
      <c r="E92" s="31">
        <v>13.2</v>
      </c>
      <c r="F92" s="31">
        <v>13.73</v>
      </c>
      <c r="G92" s="32">
        <v>2.64</v>
      </c>
      <c r="H92" s="31">
        <f t="shared" si="21"/>
        <v>2.7456</v>
      </c>
      <c r="I92" s="31">
        <v>4.12</v>
      </c>
      <c r="J92" s="31">
        <f t="shared" si="22"/>
        <v>4.2848000000000006</v>
      </c>
      <c r="K92" s="31">
        <v>0.3</v>
      </c>
      <c r="L92" s="31">
        <f t="shared" si="23"/>
        <v>0.312</v>
      </c>
      <c r="M92" s="31">
        <v>12.6</v>
      </c>
      <c r="N92" s="31">
        <f t="shared" si="24"/>
        <v>16.4756</v>
      </c>
      <c r="O92" s="31">
        <f t="shared" si="25"/>
        <v>21.072400000000002</v>
      </c>
    </row>
    <row r="93" spans="1:15" x14ac:dyDescent="0.2">
      <c r="A93" s="30">
        <v>71</v>
      </c>
      <c r="B93" s="30" t="s">
        <v>13</v>
      </c>
      <c r="C93" s="7">
        <v>33</v>
      </c>
      <c r="D93" s="7">
        <v>9</v>
      </c>
      <c r="E93" s="31">
        <v>13.2</v>
      </c>
      <c r="F93" s="31">
        <v>13.73</v>
      </c>
      <c r="G93" s="32">
        <v>2.64</v>
      </c>
      <c r="H93" s="31">
        <f t="shared" si="21"/>
        <v>2.7456</v>
      </c>
      <c r="I93" s="31">
        <v>4.12</v>
      </c>
      <c r="J93" s="31">
        <f t="shared" si="22"/>
        <v>4.2848000000000006</v>
      </c>
      <c r="K93" s="31">
        <v>0.3</v>
      </c>
      <c r="L93" s="31">
        <f t="shared" si="23"/>
        <v>0.312</v>
      </c>
      <c r="M93" s="31">
        <v>12.6</v>
      </c>
      <c r="N93" s="31">
        <f t="shared" si="24"/>
        <v>16.4756</v>
      </c>
      <c r="O93" s="31">
        <f t="shared" si="25"/>
        <v>21.072400000000002</v>
      </c>
    </row>
    <row r="94" spans="1:15" s="39" customFormat="1" ht="37.5" customHeight="1" x14ac:dyDescent="0.2">
      <c r="A94" s="36">
        <v>72</v>
      </c>
      <c r="B94" s="36" t="s">
        <v>13</v>
      </c>
      <c r="C94" s="37">
        <v>41</v>
      </c>
      <c r="D94" s="37">
        <v>9</v>
      </c>
      <c r="E94" s="31">
        <v>13.2</v>
      </c>
      <c r="F94" s="31">
        <v>13.73</v>
      </c>
      <c r="G94" s="32">
        <v>2.64</v>
      </c>
      <c r="H94" s="31">
        <f t="shared" si="21"/>
        <v>2.7456</v>
      </c>
      <c r="I94" s="31">
        <v>4.12</v>
      </c>
      <c r="J94" s="31">
        <f t="shared" si="22"/>
        <v>4.2848000000000006</v>
      </c>
      <c r="K94" s="31">
        <v>0.3</v>
      </c>
      <c r="L94" s="31">
        <f t="shared" si="23"/>
        <v>0.312</v>
      </c>
      <c r="M94" s="34" t="s">
        <v>29</v>
      </c>
      <c r="N94" s="34" t="s">
        <v>79</v>
      </c>
      <c r="O94" s="31">
        <f t="shared" si="25"/>
        <v>21.072400000000002</v>
      </c>
    </row>
    <row r="95" spans="1:15" x14ac:dyDescent="0.2">
      <c r="A95" s="30">
        <v>73</v>
      </c>
      <c r="B95" s="30" t="s">
        <v>13</v>
      </c>
      <c r="C95" s="7">
        <v>47</v>
      </c>
      <c r="D95" s="7">
        <v>9</v>
      </c>
      <c r="E95" s="31">
        <v>13.2</v>
      </c>
      <c r="F95" s="31">
        <v>13.73</v>
      </c>
      <c r="G95" s="32">
        <v>2.64</v>
      </c>
      <c r="H95" s="31">
        <f t="shared" si="21"/>
        <v>2.7456</v>
      </c>
      <c r="I95" s="31">
        <v>4.12</v>
      </c>
      <c r="J95" s="31">
        <f t="shared" si="22"/>
        <v>4.2848000000000006</v>
      </c>
      <c r="K95" s="31">
        <v>0.3</v>
      </c>
      <c r="L95" s="31">
        <f t="shared" si="23"/>
        <v>0.312</v>
      </c>
      <c r="M95" s="31">
        <v>12.6</v>
      </c>
      <c r="N95" s="31">
        <f t="shared" ref="N95:N99" si="32">F95+H95</f>
        <v>16.4756</v>
      </c>
      <c r="O95" s="31">
        <f t="shared" si="25"/>
        <v>21.072400000000002</v>
      </c>
    </row>
    <row r="96" spans="1:15" x14ac:dyDescent="0.2">
      <c r="A96" s="30">
        <v>74</v>
      </c>
      <c r="B96" s="30" t="s">
        <v>19</v>
      </c>
      <c r="C96" s="40" t="s">
        <v>20</v>
      </c>
      <c r="D96" s="40">
        <v>10</v>
      </c>
      <c r="E96" s="31">
        <v>12.05</v>
      </c>
      <c r="F96" s="31">
        <v>12.53</v>
      </c>
      <c r="G96" s="32">
        <v>2.64</v>
      </c>
      <c r="H96" s="31">
        <f t="shared" si="21"/>
        <v>2.7456</v>
      </c>
      <c r="I96" s="31">
        <v>4.12</v>
      </c>
      <c r="J96" s="31">
        <f t="shared" si="22"/>
        <v>4.2848000000000006</v>
      </c>
      <c r="K96" s="31">
        <v>0.3</v>
      </c>
      <c r="L96" s="31">
        <f t="shared" si="23"/>
        <v>0.312</v>
      </c>
      <c r="M96" s="31">
        <v>12.6</v>
      </c>
      <c r="N96" s="31">
        <f t="shared" si="32"/>
        <v>15.275599999999999</v>
      </c>
      <c r="O96" s="31">
        <f t="shared" si="25"/>
        <v>19.872400000000003</v>
      </c>
    </row>
    <row r="97" spans="1:15" x14ac:dyDescent="0.2">
      <c r="A97" s="30">
        <v>75</v>
      </c>
      <c r="B97" s="30" t="s">
        <v>4</v>
      </c>
      <c r="C97" s="7">
        <v>98</v>
      </c>
      <c r="D97" s="7">
        <v>9</v>
      </c>
      <c r="E97" s="31">
        <v>13.2</v>
      </c>
      <c r="F97" s="31">
        <v>13.73</v>
      </c>
      <c r="G97" s="32">
        <v>2.64</v>
      </c>
      <c r="H97" s="31">
        <f t="shared" si="21"/>
        <v>2.7456</v>
      </c>
      <c r="I97" s="31">
        <v>4.12</v>
      </c>
      <c r="J97" s="31">
        <f t="shared" si="22"/>
        <v>4.2848000000000006</v>
      </c>
      <c r="K97" s="31">
        <v>0.3</v>
      </c>
      <c r="L97" s="31">
        <f t="shared" si="23"/>
        <v>0.312</v>
      </c>
      <c r="M97" s="31">
        <v>12.6</v>
      </c>
      <c r="N97" s="31">
        <f t="shared" si="32"/>
        <v>16.4756</v>
      </c>
      <c r="O97" s="31">
        <f t="shared" si="25"/>
        <v>21.072400000000002</v>
      </c>
    </row>
    <row r="98" spans="1:15" x14ac:dyDescent="0.2">
      <c r="A98" s="30">
        <v>76</v>
      </c>
      <c r="B98" s="30" t="s">
        <v>4</v>
      </c>
      <c r="C98" s="7" t="s">
        <v>5</v>
      </c>
      <c r="D98" s="7">
        <v>12</v>
      </c>
      <c r="E98" s="31">
        <v>13.2</v>
      </c>
      <c r="F98" s="31">
        <v>13.73</v>
      </c>
      <c r="G98" s="32">
        <v>2.64</v>
      </c>
      <c r="H98" s="31">
        <f t="shared" si="21"/>
        <v>2.7456</v>
      </c>
      <c r="I98" s="31">
        <v>4.12</v>
      </c>
      <c r="J98" s="31">
        <f t="shared" si="22"/>
        <v>4.2848000000000006</v>
      </c>
      <c r="K98" s="31">
        <v>0.3</v>
      </c>
      <c r="L98" s="31">
        <f t="shared" si="23"/>
        <v>0.312</v>
      </c>
      <c r="M98" s="31">
        <v>12.6</v>
      </c>
      <c r="N98" s="31">
        <f t="shared" si="32"/>
        <v>16.4756</v>
      </c>
      <c r="O98" s="31">
        <f t="shared" si="25"/>
        <v>21.072400000000002</v>
      </c>
    </row>
    <row r="99" spans="1:15" x14ac:dyDescent="0.2">
      <c r="A99" s="30">
        <v>77</v>
      </c>
      <c r="B99" s="30" t="s">
        <v>4</v>
      </c>
      <c r="C99" s="7">
        <v>108</v>
      </c>
      <c r="D99" s="7">
        <v>16</v>
      </c>
      <c r="E99" s="31">
        <v>13.2</v>
      </c>
      <c r="F99" s="31">
        <v>13.73</v>
      </c>
      <c r="G99" s="32">
        <v>2.64</v>
      </c>
      <c r="H99" s="31">
        <f t="shared" si="21"/>
        <v>2.7456</v>
      </c>
      <c r="I99" s="31">
        <v>4.12</v>
      </c>
      <c r="J99" s="31">
        <f t="shared" si="22"/>
        <v>4.2848000000000006</v>
      </c>
      <c r="K99" s="31">
        <v>0.3</v>
      </c>
      <c r="L99" s="31">
        <f t="shared" si="23"/>
        <v>0.312</v>
      </c>
      <c r="M99" s="31">
        <v>12.6</v>
      </c>
      <c r="N99" s="31">
        <f t="shared" si="32"/>
        <v>16.4756</v>
      </c>
      <c r="O99" s="31">
        <f t="shared" si="25"/>
        <v>21.072400000000002</v>
      </c>
    </row>
    <row r="100" spans="1:15" ht="51" customHeight="1" x14ac:dyDescent="0.2">
      <c r="A100" s="36">
        <v>78</v>
      </c>
      <c r="B100" s="36" t="s">
        <v>4</v>
      </c>
      <c r="C100" s="7">
        <v>110</v>
      </c>
      <c r="D100" s="7">
        <v>9</v>
      </c>
      <c r="E100" s="31">
        <v>13.2</v>
      </c>
      <c r="F100" s="31">
        <v>13.73</v>
      </c>
      <c r="G100" s="32">
        <v>2.64</v>
      </c>
      <c r="H100" s="31">
        <f t="shared" si="21"/>
        <v>2.7456</v>
      </c>
      <c r="I100" s="31">
        <v>4.12</v>
      </c>
      <c r="J100" s="31">
        <f t="shared" si="22"/>
        <v>4.2848000000000006</v>
      </c>
      <c r="K100" s="31">
        <v>0.3</v>
      </c>
      <c r="L100" s="31">
        <f t="shared" si="23"/>
        <v>0.312</v>
      </c>
      <c r="M100" s="34" t="s">
        <v>30</v>
      </c>
      <c r="N100" s="34" t="s">
        <v>80</v>
      </c>
      <c r="O100" s="31">
        <f t="shared" si="25"/>
        <v>21.072400000000002</v>
      </c>
    </row>
    <row r="101" spans="1:15" x14ac:dyDescent="0.2">
      <c r="A101" s="30">
        <v>79</v>
      </c>
      <c r="B101" s="30" t="s">
        <v>4</v>
      </c>
      <c r="C101" s="7" t="s">
        <v>7</v>
      </c>
      <c r="D101" s="7">
        <v>12</v>
      </c>
      <c r="E101" s="31">
        <v>13.2</v>
      </c>
      <c r="F101" s="31">
        <v>13.73</v>
      </c>
      <c r="G101" s="32">
        <v>2.64</v>
      </c>
      <c r="H101" s="31">
        <f t="shared" si="21"/>
        <v>2.7456</v>
      </c>
      <c r="I101" s="31">
        <v>4.12</v>
      </c>
      <c r="J101" s="31">
        <f t="shared" si="22"/>
        <v>4.2848000000000006</v>
      </c>
      <c r="K101" s="31">
        <v>0.3</v>
      </c>
      <c r="L101" s="31">
        <f t="shared" si="23"/>
        <v>0.312</v>
      </c>
      <c r="M101" s="31">
        <v>12.6</v>
      </c>
      <c r="N101" s="31">
        <f t="shared" ref="N101:N110" si="33">F101+H101</f>
        <v>16.4756</v>
      </c>
      <c r="O101" s="31">
        <f t="shared" si="25"/>
        <v>21.072400000000002</v>
      </c>
    </row>
    <row r="102" spans="1:15" ht="51" x14ac:dyDescent="0.2">
      <c r="A102" s="30">
        <v>80</v>
      </c>
      <c r="B102" s="30" t="s">
        <v>4</v>
      </c>
      <c r="C102" s="7">
        <v>112</v>
      </c>
      <c r="D102" s="7">
        <v>9</v>
      </c>
      <c r="E102" s="34" t="s">
        <v>53</v>
      </c>
      <c r="F102" s="34" t="s">
        <v>67</v>
      </c>
      <c r="G102" s="32">
        <v>2.64</v>
      </c>
      <c r="H102" s="31">
        <f t="shared" si="21"/>
        <v>2.7456</v>
      </c>
      <c r="I102" s="31">
        <v>4.12</v>
      </c>
      <c r="J102" s="31">
        <f t="shared" si="22"/>
        <v>4.2848000000000006</v>
      </c>
      <c r="K102" s="31">
        <v>0.3</v>
      </c>
      <c r="L102" s="31">
        <f t="shared" si="23"/>
        <v>0.312</v>
      </c>
      <c r="M102" s="31">
        <v>12.6</v>
      </c>
      <c r="N102" s="34" t="s">
        <v>81</v>
      </c>
      <c r="O102" s="31">
        <f>12.71+H102+J102+L102</f>
        <v>20.052400000000002</v>
      </c>
    </row>
    <row r="103" spans="1:15" x14ac:dyDescent="0.2">
      <c r="A103" s="30"/>
      <c r="B103" s="30" t="s">
        <v>4</v>
      </c>
      <c r="C103" s="7">
        <v>112</v>
      </c>
      <c r="D103" s="7">
        <v>9</v>
      </c>
      <c r="E103" s="41">
        <v>13.2</v>
      </c>
      <c r="F103" s="31" t="s">
        <v>77</v>
      </c>
      <c r="G103" s="32">
        <v>2.64</v>
      </c>
      <c r="H103" s="31">
        <f t="shared" ref="H103" si="34">G103*1.04</f>
        <v>2.7456</v>
      </c>
      <c r="I103" s="31">
        <v>4.12</v>
      </c>
      <c r="J103" s="31">
        <f t="shared" ref="J103" si="35">I103*1.04</f>
        <v>4.2848000000000006</v>
      </c>
      <c r="K103" s="31">
        <v>0.3</v>
      </c>
      <c r="L103" s="31">
        <f t="shared" ref="L103" si="36">K103*1.04</f>
        <v>0.312</v>
      </c>
      <c r="M103" s="31">
        <v>12.6</v>
      </c>
      <c r="N103" s="31">
        <f>13.73+H103</f>
        <v>16.4756</v>
      </c>
      <c r="O103" s="31">
        <f>13.73+H103+J103+L103</f>
        <v>21.072400000000002</v>
      </c>
    </row>
    <row r="104" spans="1:15" x14ac:dyDescent="0.2">
      <c r="A104" s="30">
        <v>81</v>
      </c>
      <c r="B104" s="30" t="s">
        <v>4</v>
      </c>
      <c r="C104" s="7">
        <v>113</v>
      </c>
      <c r="D104" s="7">
        <v>12</v>
      </c>
      <c r="E104" s="31">
        <v>13.2</v>
      </c>
      <c r="F104" s="31">
        <v>13.73</v>
      </c>
      <c r="G104" s="32">
        <v>2.64</v>
      </c>
      <c r="H104" s="31">
        <f t="shared" si="21"/>
        <v>2.7456</v>
      </c>
      <c r="I104" s="31">
        <v>4.12</v>
      </c>
      <c r="J104" s="31">
        <f t="shared" si="22"/>
        <v>4.2848000000000006</v>
      </c>
      <c r="K104" s="31">
        <v>0.3</v>
      </c>
      <c r="L104" s="31">
        <f t="shared" si="23"/>
        <v>0.312</v>
      </c>
      <c r="M104" s="31">
        <v>12.6</v>
      </c>
      <c r="N104" s="31">
        <f t="shared" si="33"/>
        <v>16.4756</v>
      </c>
      <c r="O104" s="31">
        <f t="shared" si="25"/>
        <v>21.072400000000002</v>
      </c>
    </row>
    <row r="105" spans="1:15" x14ac:dyDescent="0.2">
      <c r="A105" s="30">
        <v>82</v>
      </c>
      <c r="B105" s="30" t="s">
        <v>4</v>
      </c>
      <c r="C105" s="7">
        <v>114</v>
      </c>
      <c r="D105" s="7">
        <v>9</v>
      </c>
      <c r="E105" s="31">
        <v>13.2</v>
      </c>
      <c r="F105" s="31">
        <v>13.73</v>
      </c>
      <c r="G105" s="32">
        <v>2.64</v>
      </c>
      <c r="H105" s="31">
        <f t="shared" si="21"/>
        <v>2.7456</v>
      </c>
      <c r="I105" s="31">
        <v>4.12</v>
      </c>
      <c r="J105" s="31">
        <f t="shared" si="22"/>
        <v>4.2848000000000006</v>
      </c>
      <c r="K105" s="31">
        <v>0.3</v>
      </c>
      <c r="L105" s="31">
        <f t="shared" si="23"/>
        <v>0.312</v>
      </c>
      <c r="M105" s="31">
        <v>12.6</v>
      </c>
      <c r="N105" s="31">
        <f t="shared" si="33"/>
        <v>16.4756</v>
      </c>
      <c r="O105" s="31">
        <f t="shared" si="25"/>
        <v>21.072400000000002</v>
      </c>
    </row>
    <row r="106" spans="1:15" x14ac:dyDescent="0.2">
      <c r="A106" s="30">
        <v>83</v>
      </c>
      <c r="B106" s="30" t="s">
        <v>4</v>
      </c>
      <c r="C106" s="7">
        <v>115</v>
      </c>
      <c r="D106" s="7">
        <v>12</v>
      </c>
      <c r="E106" s="31">
        <v>13.2</v>
      </c>
      <c r="F106" s="31">
        <v>13.73</v>
      </c>
      <c r="G106" s="32">
        <v>2.64</v>
      </c>
      <c r="H106" s="31">
        <f t="shared" si="21"/>
        <v>2.7456</v>
      </c>
      <c r="I106" s="31">
        <v>4.12</v>
      </c>
      <c r="J106" s="31">
        <f t="shared" si="22"/>
        <v>4.2848000000000006</v>
      </c>
      <c r="K106" s="31">
        <v>0.3</v>
      </c>
      <c r="L106" s="31">
        <f t="shared" si="23"/>
        <v>0.312</v>
      </c>
      <c r="M106" s="31">
        <v>12.6</v>
      </c>
      <c r="N106" s="31">
        <f t="shared" si="33"/>
        <v>16.4756</v>
      </c>
      <c r="O106" s="31">
        <f t="shared" si="25"/>
        <v>21.072400000000002</v>
      </c>
    </row>
    <row r="107" spans="1:15" x14ac:dyDescent="0.2">
      <c r="A107" s="30">
        <v>84</v>
      </c>
      <c r="B107" s="30" t="s">
        <v>4</v>
      </c>
      <c r="C107" s="7">
        <v>117</v>
      </c>
      <c r="D107" s="7">
        <v>9</v>
      </c>
      <c r="E107" s="31">
        <v>12.22</v>
      </c>
      <c r="F107" s="31">
        <v>12.71</v>
      </c>
      <c r="G107" s="32">
        <v>2.64</v>
      </c>
      <c r="H107" s="31">
        <f t="shared" si="21"/>
        <v>2.7456</v>
      </c>
      <c r="I107" s="31">
        <v>4.12</v>
      </c>
      <c r="J107" s="31">
        <f t="shared" si="22"/>
        <v>4.2848000000000006</v>
      </c>
      <c r="K107" s="31">
        <v>0.3</v>
      </c>
      <c r="L107" s="31">
        <f t="shared" si="23"/>
        <v>0.312</v>
      </c>
      <c r="M107" s="31">
        <v>12.6</v>
      </c>
      <c r="N107" s="31">
        <f t="shared" si="33"/>
        <v>15.4556</v>
      </c>
      <c r="O107" s="31">
        <f t="shared" si="25"/>
        <v>20.052400000000002</v>
      </c>
    </row>
    <row r="108" spans="1:15" x14ac:dyDescent="0.2">
      <c r="A108" s="30">
        <v>85</v>
      </c>
      <c r="B108" s="30" t="s">
        <v>4</v>
      </c>
      <c r="C108" s="7">
        <v>119</v>
      </c>
      <c r="D108" s="7">
        <v>12</v>
      </c>
      <c r="E108" s="31">
        <v>13.2</v>
      </c>
      <c r="F108" s="31">
        <v>13.73</v>
      </c>
      <c r="G108" s="32">
        <v>2.64</v>
      </c>
      <c r="H108" s="31">
        <f t="shared" si="21"/>
        <v>2.7456</v>
      </c>
      <c r="I108" s="31">
        <v>4.12</v>
      </c>
      <c r="J108" s="31">
        <f t="shared" si="22"/>
        <v>4.2848000000000006</v>
      </c>
      <c r="K108" s="31">
        <v>0.3</v>
      </c>
      <c r="L108" s="31">
        <f t="shared" si="23"/>
        <v>0.312</v>
      </c>
      <c r="M108" s="31">
        <v>12.6</v>
      </c>
      <c r="N108" s="31">
        <f t="shared" si="33"/>
        <v>16.4756</v>
      </c>
      <c r="O108" s="31">
        <f t="shared" si="25"/>
        <v>21.072400000000002</v>
      </c>
    </row>
    <row r="109" spans="1:15" x14ac:dyDescent="0.2">
      <c r="A109" s="30">
        <v>86</v>
      </c>
      <c r="B109" s="30" t="s">
        <v>4</v>
      </c>
      <c r="C109" s="7">
        <v>123</v>
      </c>
      <c r="D109" s="7">
        <v>9</v>
      </c>
      <c r="E109" s="31">
        <v>13.2</v>
      </c>
      <c r="F109" s="31">
        <v>13.73</v>
      </c>
      <c r="G109" s="32">
        <v>2.64</v>
      </c>
      <c r="H109" s="31">
        <f t="shared" si="21"/>
        <v>2.7456</v>
      </c>
      <c r="I109" s="31">
        <v>4.12</v>
      </c>
      <c r="J109" s="31">
        <f t="shared" si="22"/>
        <v>4.2848000000000006</v>
      </c>
      <c r="K109" s="31">
        <v>0.3</v>
      </c>
      <c r="L109" s="31">
        <f t="shared" si="23"/>
        <v>0.312</v>
      </c>
      <c r="M109" s="31">
        <v>12.6</v>
      </c>
      <c r="N109" s="31">
        <f t="shared" si="33"/>
        <v>16.4756</v>
      </c>
      <c r="O109" s="31">
        <f t="shared" si="25"/>
        <v>21.072400000000002</v>
      </c>
    </row>
    <row r="110" spans="1:15" x14ac:dyDescent="0.2">
      <c r="A110" s="30">
        <v>87</v>
      </c>
      <c r="B110" s="30" t="s">
        <v>4</v>
      </c>
      <c r="C110" s="7">
        <v>125</v>
      </c>
      <c r="D110" s="7">
        <v>9</v>
      </c>
      <c r="E110" s="31">
        <v>13.2</v>
      </c>
      <c r="F110" s="31">
        <v>13.73</v>
      </c>
      <c r="G110" s="32">
        <v>2.64</v>
      </c>
      <c r="H110" s="31">
        <f t="shared" si="21"/>
        <v>2.7456</v>
      </c>
      <c r="I110" s="31">
        <v>4.12</v>
      </c>
      <c r="J110" s="31">
        <f t="shared" si="22"/>
        <v>4.2848000000000006</v>
      </c>
      <c r="K110" s="31">
        <v>0.3</v>
      </c>
      <c r="L110" s="31">
        <f t="shared" si="23"/>
        <v>0.312</v>
      </c>
      <c r="M110" s="31">
        <v>12.6</v>
      </c>
      <c r="N110" s="31">
        <f t="shared" si="33"/>
        <v>16.4756</v>
      </c>
      <c r="O110" s="31">
        <f t="shared" si="25"/>
        <v>21.072400000000002</v>
      </c>
    </row>
    <row r="111" spans="1:15" x14ac:dyDescent="0.2">
      <c r="A111" s="42"/>
      <c r="B111" s="42"/>
      <c r="C111" s="43"/>
      <c r="D111" s="43"/>
      <c r="E111" s="44"/>
      <c r="F111" s="44"/>
      <c r="G111" s="45"/>
      <c r="H111" s="49"/>
      <c r="I111" s="49"/>
      <c r="J111" s="49"/>
      <c r="K111" s="49"/>
      <c r="L111" s="49"/>
      <c r="M111" s="49"/>
      <c r="N111" s="49"/>
      <c r="O111" s="49"/>
    </row>
    <row r="112" spans="1:15" x14ac:dyDescent="0.2">
      <c r="A112" s="42"/>
      <c r="B112" s="42"/>
      <c r="C112" s="43"/>
      <c r="D112" s="43"/>
      <c r="E112" s="44"/>
      <c r="F112" s="44"/>
      <c r="G112" s="45"/>
      <c r="H112" s="49"/>
      <c r="I112" s="49"/>
      <c r="J112" s="49"/>
      <c r="K112" s="49"/>
      <c r="L112" s="49"/>
      <c r="M112" s="49"/>
      <c r="N112" s="49"/>
      <c r="O112" s="49"/>
    </row>
    <row r="113" spans="1:15" x14ac:dyDescent="0.2">
      <c r="A113" s="42"/>
      <c r="B113" s="42"/>
      <c r="C113" s="43"/>
      <c r="D113" s="43"/>
      <c r="E113" s="44"/>
      <c r="F113" s="44"/>
      <c r="G113" s="45"/>
      <c r="H113" s="49"/>
      <c r="I113" s="49"/>
      <c r="J113" s="49"/>
      <c r="K113" s="49"/>
      <c r="L113" s="49"/>
      <c r="M113" s="49"/>
      <c r="N113" s="49"/>
      <c r="O113" s="49"/>
    </row>
    <row r="114" spans="1:15" x14ac:dyDescent="0.2">
      <c r="A114" s="42"/>
      <c r="B114" s="42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5" ht="15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</row>
    <row r="116" spans="1:15" x14ac:dyDescent="0.2">
      <c r="A116" s="46"/>
      <c r="B116" s="46"/>
    </row>
    <row r="117" spans="1:15" x14ac:dyDescent="0.2">
      <c r="A117" s="46"/>
      <c r="B117" s="46"/>
    </row>
    <row r="119" spans="1:15" x14ac:dyDescent="0.2">
      <c r="C119" s="23"/>
      <c r="D119" s="23"/>
      <c r="E119" s="23"/>
      <c r="F119" s="23"/>
      <c r="G119" s="23"/>
    </row>
  </sheetData>
  <autoFilter ref="A7:O110"/>
  <mergeCells count="18">
    <mergeCell ref="A115:O115"/>
    <mergeCell ref="O4:O6"/>
    <mergeCell ref="G5:G6"/>
    <mergeCell ref="I5:I6"/>
    <mergeCell ref="K5:K6"/>
    <mergeCell ref="F4:F6"/>
    <mergeCell ref="H4:H6"/>
    <mergeCell ref="J4:J6"/>
    <mergeCell ref="L4:L6"/>
    <mergeCell ref="A1:O1"/>
    <mergeCell ref="A2:O2"/>
    <mergeCell ref="A4:A6"/>
    <mergeCell ref="B4:B6"/>
    <mergeCell ref="C4:C6"/>
    <mergeCell ref="M4:M6"/>
    <mergeCell ref="D4:D6"/>
    <mergeCell ref="E5:E6"/>
    <mergeCell ref="N4:N6"/>
  </mergeCells>
  <pageMargins left="3.937007874015748E-2" right="3.937007874015748E-2" top="0.15748031496062992" bottom="0.19685039370078741" header="0.31496062992125984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48" workbookViewId="0">
      <selection activeCell="B5" sqref="B5:B67"/>
    </sheetView>
  </sheetViews>
  <sheetFormatPr defaultRowHeight="15" x14ac:dyDescent="0.25"/>
  <cols>
    <col min="1" max="1" width="6.140625" customWidth="1"/>
    <col min="2" max="2" width="17.7109375" customWidth="1"/>
    <col min="5" max="5" width="15.7109375" customWidth="1"/>
    <col min="6" max="6" width="14.140625" customWidth="1"/>
    <col min="7" max="7" width="13.7109375" customWidth="1"/>
    <col min="8" max="8" width="12.42578125" customWidth="1"/>
    <col min="9" max="9" width="12" customWidth="1"/>
    <col min="10" max="10" width="12.28515625" customWidth="1"/>
  </cols>
  <sheetData>
    <row r="1" spans="1:10" x14ac:dyDescent="0.25">
      <c r="A1" s="62" t="s">
        <v>71</v>
      </c>
      <c r="B1" s="62" t="s">
        <v>0</v>
      </c>
      <c r="C1" s="62" t="s">
        <v>1</v>
      </c>
      <c r="D1" s="60" t="s">
        <v>27</v>
      </c>
      <c r="E1" s="19"/>
      <c r="F1" s="19"/>
      <c r="G1" s="19"/>
      <c r="H1" s="20"/>
      <c r="I1" s="62" t="s">
        <v>58</v>
      </c>
      <c r="J1" s="62" t="s">
        <v>26</v>
      </c>
    </row>
    <row r="2" spans="1:10" x14ac:dyDescent="0.25">
      <c r="A2" s="62"/>
      <c r="B2" s="62"/>
      <c r="C2" s="62"/>
      <c r="D2" s="65"/>
      <c r="E2" s="60" t="s">
        <v>54</v>
      </c>
      <c r="F2" s="62" t="s">
        <v>55</v>
      </c>
      <c r="G2" s="60" t="s">
        <v>56</v>
      </c>
      <c r="H2" s="60" t="s">
        <v>70</v>
      </c>
      <c r="I2" s="62"/>
      <c r="J2" s="62"/>
    </row>
    <row r="3" spans="1:10" ht="28.5" customHeight="1" x14ac:dyDescent="0.25">
      <c r="A3" s="62"/>
      <c r="B3" s="62"/>
      <c r="C3" s="62"/>
      <c r="D3" s="61"/>
      <c r="E3" s="61"/>
      <c r="F3" s="62"/>
      <c r="G3" s="61"/>
      <c r="H3" s="61"/>
      <c r="I3" s="62"/>
      <c r="J3" s="62"/>
    </row>
    <row r="4" spans="1:10" x14ac:dyDescent="0.25">
      <c r="A4" s="8"/>
      <c r="B4" s="8"/>
      <c r="C4" s="8"/>
      <c r="D4" s="9"/>
      <c r="E4" s="9"/>
      <c r="F4" s="8"/>
      <c r="G4" s="9"/>
      <c r="H4" s="9"/>
      <c r="I4" s="8"/>
      <c r="J4" s="8"/>
    </row>
    <row r="5" spans="1:10" x14ac:dyDescent="0.25">
      <c r="A5" s="10">
        <v>8</v>
      </c>
      <c r="B5" s="10" t="s">
        <v>12</v>
      </c>
      <c r="C5" s="11">
        <v>273</v>
      </c>
      <c r="D5" s="11">
        <v>9</v>
      </c>
      <c r="E5" s="12">
        <v>13.73</v>
      </c>
      <c r="F5" s="13">
        <v>2.7456</v>
      </c>
      <c r="G5" s="13">
        <v>4.2848000000000006</v>
      </c>
      <c r="H5" s="13">
        <v>0.312</v>
      </c>
      <c r="I5" s="13">
        <v>16.4756</v>
      </c>
      <c r="J5" s="13">
        <v>21.072400000000002</v>
      </c>
    </row>
    <row r="6" spans="1:10" x14ac:dyDescent="0.25">
      <c r="A6" s="10"/>
      <c r="B6" s="10" t="s">
        <v>12</v>
      </c>
      <c r="C6" s="11">
        <v>275</v>
      </c>
      <c r="D6" s="11">
        <v>9</v>
      </c>
      <c r="E6" s="12" t="s">
        <v>77</v>
      </c>
      <c r="F6" s="13">
        <v>2.7456</v>
      </c>
      <c r="G6" s="13">
        <v>4.2848000000000006</v>
      </c>
      <c r="H6" s="13">
        <v>0.312</v>
      </c>
      <c r="I6" s="13">
        <v>16.48</v>
      </c>
      <c r="J6" s="13">
        <v>21.07</v>
      </c>
    </row>
    <row r="7" spans="1:10" x14ac:dyDescent="0.25">
      <c r="A7" s="10"/>
      <c r="B7" s="10" t="s">
        <v>12</v>
      </c>
      <c r="C7" s="11">
        <v>277</v>
      </c>
      <c r="D7" s="11">
        <v>9</v>
      </c>
      <c r="E7" s="12" t="s">
        <v>77</v>
      </c>
      <c r="F7" s="13">
        <v>2.7456</v>
      </c>
      <c r="G7" s="13">
        <v>4.2848000000000006</v>
      </c>
      <c r="H7" s="13">
        <v>0.312</v>
      </c>
      <c r="I7" s="13">
        <v>16.48</v>
      </c>
      <c r="J7" s="13">
        <v>21.07</v>
      </c>
    </row>
    <row r="8" spans="1:10" x14ac:dyDescent="0.25">
      <c r="A8" s="10">
        <v>11</v>
      </c>
      <c r="B8" s="10" t="s">
        <v>12</v>
      </c>
      <c r="C8" s="11">
        <v>283</v>
      </c>
      <c r="D8" s="11">
        <v>9</v>
      </c>
      <c r="E8" s="12">
        <v>13.73</v>
      </c>
      <c r="F8" s="13">
        <v>2.7456</v>
      </c>
      <c r="G8" s="13">
        <v>4.2848000000000006</v>
      </c>
      <c r="H8" s="13">
        <v>0.312</v>
      </c>
      <c r="I8" s="13">
        <v>16.4756</v>
      </c>
      <c r="J8" s="13">
        <v>21.072400000000002</v>
      </c>
    </row>
    <row r="9" spans="1:10" ht="51" x14ac:dyDescent="0.25">
      <c r="A9" s="10">
        <v>12</v>
      </c>
      <c r="B9" s="10" t="s">
        <v>12</v>
      </c>
      <c r="C9" s="11">
        <v>285</v>
      </c>
      <c r="D9" s="11">
        <v>9</v>
      </c>
      <c r="E9" s="12">
        <v>13.73</v>
      </c>
      <c r="F9" s="13">
        <v>2.7456</v>
      </c>
      <c r="G9" s="13">
        <v>4.2848000000000006</v>
      </c>
      <c r="H9" s="13">
        <v>0.312</v>
      </c>
      <c r="I9" s="14" t="s">
        <v>69</v>
      </c>
      <c r="J9" s="13">
        <v>21.072400000000002</v>
      </c>
    </row>
    <row r="10" spans="1:10" x14ac:dyDescent="0.25">
      <c r="A10" s="10">
        <v>14</v>
      </c>
      <c r="B10" s="10" t="s">
        <v>37</v>
      </c>
      <c r="C10" s="11">
        <v>9</v>
      </c>
      <c r="D10" s="11">
        <v>9</v>
      </c>
      <c r="E10" s="12">
        <v>13.73</v>
      </c>
      <c r="F10" s="13">
        <v>2.7456</v>
      </c>
      <c r="G10" s="13">
        <v>4.2848000000000006</v>
      </c>
      <c r="H10" s="13">
        <v>0.312</v>
      </c>
      <c r="I10" s="13">
        <v>16.4756</v>
      </c>
      <c r="J10" s="13">
        <v>21.072400000000002</v>
      </c>
    </row>
    <row r="11" spans="1:10" x14ac:dyDescent="0.25">
      <c r="A11" s="10">
        <v>15</v>
      </c>
      <c r="B11" s="10" t="s">
        <v>14</v>
      </c>
      <c r="C11" s="11">
        <v>11</v>
      </c>
      <c r="D11" s="11">
        <v>16</v>
      </c>
      <c r="E11" s="12">
        <v>13.73</v>
      </c>
      <c r="F11" s="13">
        <v>2.7456</v>
      </c>
      <c r="G11" s="13">
        <v>4.2848000000000006</v>
      </c>
      <c r="H11" s="13">
        <v>0.312</v>
      </c>
      <c r="I11" s="13">
        <v>16.4756</v>
      </c>
      <c r="J11" s="13">
        <v>21.072400000000002</v>
      </c>
    </row>
    <row r="12" spans="1:10" x14ac:dyDescent="0.25">
      <c r="A12" s="10">
        <v>16</v>
      </c>
      <c r="B12" s="10" t="s">
        <v>14</v>
      </c>
      <c r="C12" s="11">
        <v>21</v>
      </c>
      <c r="D12" s="11">
        <v>16</v>
      </c>
      <c r="E12" s="12">
        <v>13.73</v>
      </c>
      <c r="F12" s="13">
        <v>2.7456</v>
      </c>
      <c r="G12" s="13">
        <v>4.2848000000000006</v>
      </c>
      <c r="H12" s="13">
        <v>0.312</v>
      </c>
      <c r="I12" s="13">
        <v>16.4756</v>
      </c>
      <c r="J12" s="13">
        <v>21.072400000000002</v>
      </c>
    </row>
    <row r="13" spans="1:10" x14ac:dyDescent="0.25">
      <c r="A13" s="10">
        <v>17</v>
      </c>
      <c r="B13" s="10" t="s">
        <v>11</v>
      </c>
      <c r="C13" s="11">
        <v>9</v>
      </c>
      <c r="D13" s="11">
        <v>9</v>
      </c>
      <c r="E13" s="12">
        <v>13.73</v>
      </c>
      <c r="F13" s="13">
        <v>2.7456</v>
      </c>
      <c r="G13" s="13">
        <v>4.2848000000000006</v>
      </c>
      <c r="H13" s="13">
        <v>0.312</v>
      </c>
      <c r="I13" s="13">
        <v>16.4756</v>
      </c>
      <c r="J13" s="13">
        <v>21.072400000000002</v>
      </c>
    </row>
    <row r="14" spans="1:10" x14ac:dyDescent="0.25">
      <c r="A14" s="10">
        <v>18</v>
      </c>
      <c r="B14" s="10" t="s">
        <v>11</v>
      </c>
      <c r="C14" s="11">
        <v>11</v>
      </c>
      <c r="D14" s="11">
        <v>9</v>
      </c>
      <c r="E14" s="12">
        <v>13.73</v>
      </c>
      <c r="F14" s="13">
        <v>2.7456</v>
      </c>
      <c r="G14" s="13">
        <v>4.2848000000000006</v>
      </c>
      <c r="H14" s="13">
        <v>0.312</v>
      </c>
      <c r="I14" s="13">
        <v>16.4756</v>
      </c>
      <c r="J14" s="13">
        <v>21.072400000000002</v>
      </c>
    </row>
    <row r="15" spans="1:10" x14ac:dyDescent="0.25">
      <c r="A15" s="10">
        <v>19</v>
      </c>
      <c r="B15" s="10" t="s">
        <v>11</v>
      </c>
      <c r="C15" s="11">
        <v>13</v>
      </c>
      <c r="D15" s="11">
        <v>9</v>
      </c>
      <c r="E15" s="12">
        <v>13.73</v>
      </c>
      <c r="F15" s="13">
        <v>2.7456</v>
      </c>
      <c r="G15" s="13">
        <v>4.2848000000000006</v>
      </c>
      <c r="H15" s="13">
        <v>0.312</v>
      </c>
      <c r="I15" s="13">
        <v>16.4756</v>
      </c>
      <c r="J15" s="13">
        <v>21.072400000000002</v>
      </c>
    </row>
    <row r="16" spans="1:10" x14ac:dyDescent="0.25">
      <c r="A16" s="10">
        <v>21</v>
      </c>
      <c r="B16" s="10" t="s">
        <v>11</v>
      </c>
      <c r="C16" s="11">
        <v>19</v>
      </c>
      <c r="D16" s="11">
        <v>10</v>
      </c>
      <c r="E16" s="12">
        <v>13.73</v>
      </c>
      <c r="F16" s="13">
        <v>2.7456</v>
      </c>
      <c r="G16" s="13">
        <v>4.2848000000000006</v>
      </c>
      <c r="H16" s="13">
        <v>0.312</v>
      </c>
      <c r="I16" s="13">
        <v>16.4756</v>
      </c>
      <c r="J16" s="13">
        <v>21.072400000000002</v>
      </c>
    </row>
    <row r="17" spans="1:10" x14ac:dyDescent="0.25">
      <c r="A17" s="10"/>
      <c r="B17" s="10" t="s">
        <v>8</v>
      </c>
      <c r="C17" s="11">
        <v>128</v>
      </c>
      <c r="D17" s="11">
        <v>9</v>
      </c>
      <c r="E17" s="12" t="s">
        <v>77</v>
      </c>
      <c r="F17" s="13">
        <v>2.7456</v>
      </c>
      <c r="G17" s="13">
        <v>4.2848000000000006</v>
      </c>
      <c r="H17" s="13">
        <v>0.312</v>
      </c>
      <c r="I17" s="13">
        <v>16.48</v>
      </c>
      <c r="J17" s="13">
        <v>21.07</v>
      </c>
    </row>
    <row r="18" spans="1:10" x14ac:dyDescent="0.25">
      <c r="A18" s="10">
        <v>23</v>
      </c>
      <c r="B18" s="10" t="s">
        <v>8</v>
      </c>
      <c r="C18" s="11">
        <v>130</v>
      </c>
      <c r="D18" s="11">
        <v>12</v>
      </c>
      <c r="E18" s="12">
        <v>13.73</v>
      </c>
      <c r="F18" s="13">
        <v>2.7456</v>
      </c>
      <c r="G18" s="13">
        <v>4.2848000000000006</v>
      </c>
      <c r="H18" s="13">
        <v>0.312</v>
      </c>
      <c r="I18" s="13">
        <v>16.4756</v>
      </c>
      <c r="J18" s="13">
        <v>21.072400000000002</v>
      </c>
    </row>
    <row r="19" spans="1:10" x14ac:dyDescent="0.25">
      <c r="A19" s="10"/>
      <c r="B19" s="10" t="s">
        <v>8</v>
      </c>
      <c r="C19" s="11">
        <v>138</v>
      </c>
      <c r="D19" s="11">
        <v>9</v>
      </c>
      <c r="E19" s="12" t="s">
        <v>77</v>
      </c>
      <c r="F19" s="13">
        <v>2.7456</v>
      </c>
      <c r="G19" s="13">
        <v>4.2848000000000006</v>
      </c>
      <c r="H19" s="13">
        <v>0.312</v>
      </c>
      <c r="I19" s="13">
        <v>16.48</v>
      </c>
      <c r="J19" s="13">
        <v>21.07</v>
      </c>
    </row>
    <row r="20" spans="1:10" x14ac:dyDescent="0.25">
      <c r="A20" s="10">
        <v>27</v>
      </c>
      <c r="B20" s="10" t="s">
        <v>8</v>
      </c>
      <c r="C20" s="11">
        <v>140</v>
      </c>
      <c r="D20" s="11">
        <v>9</v>
      </c>
      <c r="E20" s="12">
        <v>13.73</v>
      </c>
      <c r="F20" s="13">
        <v>2.7456</v>
      </c>
      <c r="G20" s="13">
        <v>4.2848000000000006</v>
      </c>
      <c r="H20" s="13">
        <v>0.312</v>
      </c>
      <c r="I20" s="13">
        <v>16.4756</v>
      </c>
      <c r="J20" s="13">
        <v>21.072400000000002</v>
      </c>
    </row>
    <row r="21" spans="1:10" x14ac:dyDescent="0.25">
      <c r="A21" s="10"/>
      <c r="B21" s="10" t="s">
        <v>8</v>
      </c>
      <c r="C21" s="11">
        <v>144</v>
      </c>
      <c r="D21" s="11">
        <v>9</v>
      </c>
      <c r="E21" s="12" t="s">
        <v>77</v>
      </c>
      <c r="F21" s="13">
        <v>2.7456</v>
      </c>
      <c r="G21" s="13">
        <v>4.2848000000000006</v>
      </c>
      <c r="H21" s="13">
        <v>0.312</v>
      </c>
      <c r="I21" s="13">
        <v>16.48</v>
      </c>
      <c r="J21" s="13">
        <v>21.07</v>
      </c>
    </row>
    <row r="22" spans="1:10" x14ac:dyDescent="0.25">
      <c r="A22" s="10"/>
      <c r="B22" s="10" t="s">
        <v>8</v>
      </c>
      <c r="C22" s="11">
        <v>158</v>
      </c>
      <c r="D22" s="11">
        <v>9</v>
      </c>
      <c r="E22" s="12" t="s">
        <v>77</v>
      </c>
      <c r="F22" s="13">
        <v>2.7456</v>
      </c>
      <c r="G22" s="13">
        <v>4.2848000000000006</v>
      </c>
      <c r="H22" s="13">
        <v>0.312</v>
      </c>
      <c r="I22" s="13">
        <v>16.48</v>
      </c>
      <c r="J22" s="13">
        <v>21.07</v>
      </c>
    </row>
    <row r="23" spans="1:10" x14ac:dyDescent="0.25">
      <c r="A23" s="10"/>
      <c r="B23" s="10" t="s">
        <v>8</v>
      </c>
      <c r="C23" s="11">
        <v>160</v>
      </c>
      <c r="D23" s="11">
        <v>9</v>
      </c>
      <c r="E23" s="12" t="s">
        <v>77</v>
      </c>
      <c r="F23" s="13">
        <v>2.7456</v>
      </c>
      <c r="G23" s="13">
        <v>4.2848000000000006</v>
      </c>
      <c r="H23" s="13">
        <v>0.312</v>
      </c>
      <c r="I23" s="13">
        <v>16.48</v>
      </c>
      <c r="J23" s="13">
        <v>21.07</v>
      </c>
    </row>
    <row r="24" spans="1:10" x14ac:dyDescent="0.25">
      <c r="A24" s="10">
        <v>34</v>
      </c>
      <c r="B24" s="10" t="s">
        <v>8</v>
      </c>
      <c r="C24" s="11">
        <v>162</v>
      </c>
      <c r="D24" s="11">
        <v>9</v>
      </c>
      <c r="E24" s="12">
        <v>13.73</v>
      </c>
      <c r="F24" s="13">
        <v>2.7456</v>
      </c>
      <c r="G24" s="13">
        <v>4.2848000000000006</v>
      </c>
      <c r="H24" s="13">
        <v>0.312</v>
      </c>
      <c r="I24" s="13">
        <v>16.4756</v>
      </c>
      <c r="J24" s="13">
        <v>21.072400000000002</v>
      </c>
    </row>
    <row r="25" spans="1:10" x14ac:dyDescent="0.25">
      <c r="A25" s="10">
        <v>35</v>
      </c>
      <c r="B25" s="10" t="s">
        <v>8</v>
      </c>
      <c r="C25" s="11">
        <v>168</v>
      </c>
      <c r="D25" s="11">
        <v>9</v>
      </c>
      <c r="E25" s="12">
        <v>13.73</v>
      </c>
      <c r="F25" s="13">
        <v>2.7456</v>
      </c>
      <c r="G25" s="13">
        <v>4.2848000000000006</v>
      </c>
      <c r="H25" s="13">
        <v>0.312</v>
      </c>
      <c r="I25" s="13">
        <v>16.4756</v>
      </c>
      <c r="J25" s="13">
        <v>21.072400000000002</v>
      </c>
    </row>
    <row r="26" spans="1:10" x14ac:dyDescent="0.25">
      <c r="A26" s="10">
        <v>36</v>
      </c>
      <c r="B26" s="10" t="s">
        <v>8</v>
      </c>
      <c r="C26" s="11">
        <v>170</v>
      </c>
      <c r="D26" s="11">
        <v>10</v>
      </c>
      <c r="E26" s="12">
        <v>13.73</v>
      </c>
      <c r="F26" s="13">
        <v>2.7456</v>
      </c>
      <c r="G26" s="13">
        <v>4.2848000000000006</v>
      </c>
      <c r="H26" s="13">
        <v>0.312</v>
      </c>
      <c r="I26" s="13">
        <v>16.4756</v>
      </c>
      <c r="J26" s="13">
        <v>21.072400000000002</v>
      </c>
    </row>
    <row r="27" spans="1:10" x14ac:dyDescent="0.25">
      <c r="A27" s="10">
        <v>37</v>
      </c>
      <c r="B27" s="10" t="s">
        <v>8</v>
      </c>
      <c r="C27" s="11">
        <v>172</v>
      </c>
      <c r="D27" s="11">
        <v>10</v>
      </c>
      <c r="E27" s="12">
        <v>13.73</v>
      </c>
      <c r="F27" s="13">
        <v>2.7456</v>
      </c>
      <c r="G27" s="13">
        <v>4.2848000000000006</v>
      </c>
      <c r="H27" s="13">
        <v>0.312</v>
      </c>
      <c r="I27" s="13">
        <v>16.4756</v>
      </c>
      <c r="J27" s="13">
        <v>21.072400000000002</v>
      </c>
    </row>
    <row r="28" spans="1:10" ht="38.25" x14ac:dyDescent="0.25">
      <c r="A28" s="10">
        <v>40</v>
      </c>
      <c r="B28" s="10" t="s">
        <v>3</v>
      </c>
      <c r="C28" s="11">
        <v>1</v>
      </c>
      <c r="D28" s="11">
        <v>9</v>
      </c>
      <c r="E28" s="12">
        <v>13.73</v>
      </c>
      <c r="F28" s="13">
        <v>2.7456</v>
      </c>
      <c r="G28" s="13">
        <v>4.2848000000000006</v>
      </c>
      <c r="H28" s="13">
        <v>0.312</v>
      </c>
      <c r="I28" s="14" t="s">
        <v>78</v>
      </c>
      <c r="J28" s="13">
        <v>21.072400000000002</v>
      </c>
    </row>
    <row r="29" spans="1:10" x14ac:dyDescent="0.25">
      <c r="A29" s="10">
        <v>41</v>
      </c>
      <c r="B29" s="10" t="s">
        <v>3</v>
      </c>
      <c r="C29" s="11">
        <v>3</v>
      </c>
      <c r="D29" s="11">
        <v>16</v>
      </c>
      <c r="E29" s="12">
        <v>13.73</v>
      </c>
      <c r="F29" s="13">
        <v>2.7456</v>
      </c>
      <c r="G29" s="13">
        <v>4.2848000000000006</v>
      </c>
      <c r="H29" s="13">
        <v>0.312</v>
      </c>
      <c r="I29" s="13">
        <v>16.4756</v>
      </c>
      <c r="J29" s="13">
        <v>21.072400000000002</v>
      </c>
    </row>
    <row r="30" spans="1:10" x14ac:dyDescent="0.25">
      <c r="A30" s="10"/>
      <c r="B30" s="10" t="s">
        <v>3</v>
      </c>
      <c r="C30" s="11">
        <v>7</v>
      </c>
      <c r="D30" s="11">
        <v>9</v>
      </c>
      <c r="E30" s="12" t="s">
        <v>77</v>
      </c>
      <c r="F30" s="13">
        <v>2.7456</v>
      </c>
      <c r="G30" s="13">
        <v>4.2848000000000006</v>
      </c>
      <c r="H30" s="13">
        <v>0.312</v>
      </c>
      <c r="I30" s="13">
        <v>16.4756</v>
      </c>
      <c r="J30" s="13">
        <v>21.072400000000002</v>
      </c>
    </row>
    <row r="31" spans="1:10" x14ac:dyDescent="0.25">
      <c r="A31" s="10">
        <v>43</v>
      </c>
      <c r="B31" s="10" t="s">
        <v>3</v>
      </c>
      <c r="C31" s="11">
        <v>12</v>
      </c>
      <c r="D31" s="11">
        <v>9</v>
      </c>
      <c r="E31" s="12">
        <v>13.73</v>
      </c>
      <c r="F31" s="13">
        <v>2.7456</v>
      </c>
      <c r="G31" s="13">
        <v>4.2848000000000006</v>
      </c>
      <c r="H31" s="13">
        <v>0.312</v>
      </c>
      <c r="I31" s="13">
        <v>16.4756</v>
      </c>
      <c r="J31" s="13">
        <v>21.072400000000002</v>
      </c>
    </row>
    <row r="32" spans="1:10" x14ac:dyDescent="0.25">
      <c r="A32" s="10"/>
      <c r="B32" s="10" t="s">
        <v>3</v>
      </c>
      <c r="C32" s="11" t="s">
        <v>15</v>
      </c>
      <c r="D32" s="11">
        <v>9</v>
      </c>
      <c r="E32" s="12" t="s">
        <v>77</v>
      </c>
      <c r="F32" s="13">
        <v>2.7456</v>
      </c>
      <c r="G32" s="13">
        <v>4.2848000000000006</v>
      </c>
      <c r="H32" s="13">
        <v>0.312</v>
      </c>
      <c r="I32" s="13">
        <v>16.4756</v>
      </c>
      <c r="J32" s="13">
        <v>21.072400000000002</v>
      </c>
    </row>
    <row r="33" spans="1:10" x14ac:dyDescent="0.25">
      <c r="A33" s="10">
        <v>46</v>
      </c>
      <c r="B33" s="10" t="s">
        <v>3</v>
      </c>
      <c r="C33" s="11">
        <v>20</v>
      </c>
      <c r="D33" s="11">
        <v>9</v>
      </c>
      <c r="E33" s="12">
        <v>13.73</v>
      </c>
      <c r="F33" s="13">
        <v>2.7456</v>
      </c>
      <c r="G33" s="13">
        <v>4.2848000000000006</v>
      </c>
      <c r="H33" s="13">
        <v>0.312</v>
      </c>
      <c r="I33" s="13">
        <v>16.4756</v>
      </c>
      <c r="J33" s="13">
        <v>21.072400000000002</v>
      </c>
    </row>
    <row r="34" spans="1:10" x14ac:dyDescent="0.25">
      <c r="A34" s="10">
        <v>47</v>
      </c>
      <c r="B34" s="10" t="s">
        <v>3</v>
      </c>
      <c r="C34" s="11">
        <v>22</v>
      </c>
      <c r="D34" s="11">
        <v>9</v>
      </c>
      <c r="E34" s="12">
        <v>13.73</v>
      </c>
      <c r="F34" s="13">
        <v>2.7456</v>
      </c>
      <c r="G34" s="13">
        <v>4.2848000000000006</v>
      </c>
      <c r="H34" s="13">
        <v>0.312</v>
      </c>
      <c r="I34" s="13">
        <v>16.4756</v>
      </c>
      <c r="J34" s="13">
        <v>21.072400000000002</v>
      </c>
    </row>
    <row r="35" spans="1:10" x14ac:dyDescent="0.25">
      <c r="A35" s="10">
        <v>49</v>
      </c>
      <c r="B35" s="10" t="s">
        <v>3</v>
      </c>
      <c r="C35" s="11">
        <v>28</v>
      </c>
      <c r="D35" s="11">
        <v>16</v>
      </c>
      <c r="E35" s="12">
        <v>13.73</v>
      </c>
      <c r="F35" s="13">
        <v>2.7456</v>
      </c>
      <c r="G35" s="13">
        <v>4.2848000000000006</v>
      </c>
      <c r="H35" s="13">
        <v>0.312</v>
      </c>
      <c r="I35" s="13">
        <v>16.4756</v>
      </c>
      <c r="J35" s="13">
        <v>21.072400000000002</v>
      </c>
    </row>
    <row r="36" spans="1:10" x14ac:dyDescent="0.25">
      <c r="A36" s="10"/>
      <c r="B36" s="10" t="s">
        <v>2</v>
      </c>
      <c r="C36" s="11">
        <v>70</v>
      </c>
      <c r="D36" s="11">
        <v>9</v>
      </c>
      <c r="E36" s="12" t="s">
        <v>77</v>
      </c>
      <c r="F36" s="13">
        <v>2.7456</v>
      </c>
      <c r="G36" s="13">
        <v>4.2848000000000006</v>
      </c>
      <c r="H36" s="13">
        <v>0.312</v>
      </c>
      <c r="I36" s="13">
        <v>16.4756</v>
      </c>
      <c r="J36" s="13">
        <v>21.072400000000002</v>
      </c>
    </row>
    <row r="37" spans="1:10" x14ac:dyDescent="0.25">
      <c r="A37" s="10"/>
      <c r="B37" s="10" t="s">
        <v>2</v>
      </c>
      <c r="C37" s="11" t="s">
        <v>16</v>
      </c>
      <c r="D37" s="11">
        <v>9</v>
      </c>
      <c r="E37" s="12" t="s">
        <v>77</v>
      </c>
      <c r="F37" s="13">
        <v>2.7456</v>
      </c>
      <c r="G37" s="13">
        <v>4.2848000000000006</v>
      </c>
      <c r="H37" s="13">
        <v>0.312</v>
      </c>
      <c r="I37" s="13">
        <v>16.4756</v>
      </c>
      <c r="J37" s="13">
        <v>21.072400000000002</v>
      </c>
    </row>
    <row r="38" spans="1:10" x14ac:dyDescent="0.25">
      <c r="A38" s="10">
        <v>52</v>
      </c>
      <c r="B38" s="10" t="s">
        <v>2</v>
      </c>
      <c r="C38" s="11">
        <v>75</v>
      </c>
      <c r="D38" s="11">
        <v>16</v>
      </c>
      <c r="E38" s="12">
        <v>13.73</v>
      </c>
      <c r="F38" s="13">
        <v>2.7456</v>
      </c>
      <c r="G38" s="13">
        <v>4.2848000000000006</v>
      </c>
      <c r="H38" s="13">
        <v>0.312</v>
      </c>
      <c r="I38" s="13">
        <v>16.4756</v>
      </c>
      <c r="J38" s="13">
        <v>21.072400000000002</v>
      </c>
    </row>
    <row r="39" spans="1:10" x14ac:dyDescent="0.25">
      <c r="A39" s="10">
        <v>53</v>
      </c>
      <c r="B39" s="10" t="s">
        <v>2</v>
      </c>
      <c r="C39" s="11">
        <v>79</v>
      </c>
      <c r="D39" s="11">
        <v>16</v>
      </c>
      <c r="E39" s="12">
        <v>13.73</v>
      </c>
      <c r="F39" s="13">
        <v>2.7456</v>
      </c>
      <c r="G39" s="13">
        <v>4.2848000000000006</v>
      </c>
      <c r="H39" s="13">
        <v>0.312</v>
      </c>
      <c r="I39" s="13">
        <v>16.4756</v>
      </c>
      <c r="J39" s="13">
        <v>21.072400000000002</v>
      </c>
    </row>
    <row r="40" spans="1:10" x14ac:dyDescent="0.25">
      <c r="A40" s="10">
        <v>55</v>
      </c>
      <c r="B40" s="10" t="s">
        <v>2</v>
      </c>
      <c r="C40" s="11">
        <v>89</v>
      </c>
      <c r="D40" s="11">
        <v>16</v>
      </c>
      <c r="E40" s="12">
        <v>13.73</v>
      </c>
      <c r="F40" s="13">
        <v>2.7456</v>
      </c>
      <c r="G40" s="13">
        <v>4.2848000000000006</v>
      </c>
      <c r="H40" s="13">
        <v>0.312</v>
      </c>
      <c r="I40" s="13">
        <v>16.4756</v>
      </c>
      <c r="J40" s="13">
        <v>21.072400000000002</v>
      </c>
    </row>
    <row r="41" spans="1:10" x14ac:dyDescent="0.25">
      <c r="A41" s="10">
        <v>56</v>
      </c>
      <c r="B41" s="10" t="s">
        <v>2</v>
      </c>
      <c r="C41" s="11" t="s">
        <v>6</v>
      </c>
      <c r="D41" s="11">
        <v>12</v>
      </c>
      <c r="E41" s="12">
        <v>13.73</v>
      </c>
      <c r="F41" s="13">
        <v>2.7456</v>
      </c>
      <c r="G41" s="13">
        <v>4.2848000000000006</v>
      </c>
      <c r="H41" s="13">
        <v>0.312</v>
      </c>
      <c r="I41" s="13">
        <v>16.4756</v>
      </c>
      <c r="J41" s="13">
        <v>21.072400000000002</v>
      </c>
    </row>
    <row r="42" spans="1:10" x14ac:dyDescent="0.25">
      <c r="A42" s="10">
        <v>57</v>
      </c>
      <c r="B42" s="10" t="s">
        <v>2</v>
      </c>
      <c r="C42" s="11">
        <v>95</v>
      </c>
      <c r="D42" s="11">
        <v>16</v>
      </c>
      <c r="E42" s="12">
        <v>13.73</v>
      </c>
      <c r="F42" s="13">
        <v>2.7456</v>
      </c>
      <c r="G42" s="13">
        <v>4.2848000000000006</v>
      </c>
      <c r="H42" s="13">
        <v>0.312</v>
      </c>
      <c r="I42" s="13">
        <v>16.4756</v>
      </c>
      <c r="J42" s="13">
        <v>21.072400000000002</v>
      </c>
    </row>
    <row r="43" spans="1:10" x14ac:dyDescent="0.25">
      <c r="A43" s="10">
        <v>58</v>
      </c>
      <c r="B43" s="10" t="s">
        <v>2</v>
      </c>
      <c r="C43" s="11">
        <v>97</v>
      </c>
      <c r="D43" s="11">
        <v>9</v>
      </c>
      <c r="E43" s="12">
        <v>13.73</v>
      </c>
      <c r="F43" s="13">
        <v>2.7456</v>
      </c>
      <c r="G43" s="13">
        <v>4.2848000000000006</v>
      </c>
      <c r="H43" s="13">
        <v>0.312</v>
      </c>
      <c r="I43" s="13">
        <v>16.4756</v>
      </c>
      <c r="J43" s="13">
        <v>21.072400000000002</v>
      </c>
    </row>
    <row r="44" spans="1:10" x14ac:dyDescent="0.25">
      <c r="A44" s="10"/>
      <c r="B44" s="10" t="s">
        <v>2</v>
      </c>
      <c r="C44" s="11">
        <v>99</v>
      </c>
      <c r="D44" s="11">
        <v>9</v>
      </c>
      <c r="E44" s="12" t="s">
        <v>77</v>
      </c>
      <c r="F44" s="13">
        <v>2.7456</v>
      </c>
      <c r="G44" s="13">
        <v>4.2848000000000006</v>
      </c>
      <c r="H44" s="13">
        <v>0.312</v>
      </c>
      <c r="I44" s="13">
        <v>16.4756</v>
      </c>
      <c r="J44" s="13">
        <v>21.072400000000002</v>
      </c>
    </row>
    <row r="45" spans="1:10" x14ac:dyDescent="0.25">
      <c r="A45" s="10"/>
      <c r="B45" s="10" t="s">
        <v>2</v>
      </c>
      <c r="C45" s="11">
        <v>101</v>
      </c>
      <c r="D45" s="11">
        <v>9</v>
      </c>
      <c r="E45" s="12" t="s">
        <v>77</v>
      </c>
      <c r="F45" s="13">
        <v>2.7456</v>
      </c>
      <c r="G45" s="13">
        <v>4.2848000000000006</v>
      </c>
      <c r="H45" s="13">
        <v>0.312</v>
      </c>
      <c r="I45" s="13">
        <v>16.4756</v>
      </c>
      <c r="J45" s="13">
        <v>21.072400000000002</v>
      </c>
    </row>
    <row r="46" spans="1:10" x14ac:dyDescent="0.25">
      <c r="A46" s="10">
        <v>61</v>
      </c>
      <c r="B46" s="10" t="s">
        <v>2</v>
      </c>
      <c r="C46" s="11">
        <v>103</v>
      </c>
      <c r="D46" s="11">
        <v>9</v>
      </c>
      <c r="E46" s="12">
        <v>13.73</v>
      </c>
      <c r="F46" s="13">
        <v>2.7456</v>
      </c>
      <c r="G46" s="13">
        <v>4.2848000000000006</v>
      </c>
      <c r="H46" s="13">
        <v>0.312</v>
      </c>
      <c r="I46" s="13">
        <v>16.4756</v>
      </c>
      <c r="J46" s="13">
        <v>21.072400000000002</v>
      </c>
    </row>
    <row r="47" spans="1:10" x14ac:dyDescent="0.25">
      <c r="A47" s="10"/>
      <c r="B47" s="10" t="s">
        <v>2</v>
      </c>
      <c r="C47" s="11">
        <v>105</v>
      </c>
      <c r="D47" s="11">
        <v>9</v>
      </c>
      <c r="E47" s="12" t="s">
        <v>77</v>
      </c>
      <c r="F47" s="13">
        <v>2.7456</v>
      </c>
      <c r="G47" s="13">
        <v>4.2848000000000006</v>
      </c>
      <c r="H47" s="13">
        <v>0.312</v>
      </c>
      <c r="I47" s="13">
        <v>16.4756</v>
      </c>
      <c r="J47" s="13">
        <v>21.072400000000002</v>
      </c>
    </row>
    <row r="48" spans="1:10" x14ac:dyDescent="0.25">
      <c r="A48" s="10">
        <v>63</v>
      </c>
      <c r="B48" s="10" t="s">
        <v>10</v>
      </c>
      <c r="C48" s="11">
        <v>121</v>
      </c>
      <c r="D48" s="11">
        <v>9</v>
      </c>
      <c r="E48" s="12">
        <v>13.73</v>
      </c>
      <c r="F48" s="13">
        <v>2.7456</v>
      </c>
      <c r="G48" s="13">
        <v>4.2848000000000006</v>
      </c>
      <c r="H48" s="13">
        <v>0.312</v>
      </c>
      <c r="I48" s="13">
        <v>16.4756</v>
      </c>
      <c r="J48" s="13">
        <v>21.072400000000002</v>
      </c>
    </row>
    <row r="49" spans="1:10" x14ac:dyDescent="0.25">
      <c r="A49" s="10">
        <v>64</v>
      </c>
      <c r="B49" s="10" t="s">
        <v>10</v>
      </c>
      <c r="C49" s="11">
        <v>125</v>
      </c>
      <c r="D49" s="11">
        <v>9</v>
      </c>
      <c r="E49" s="12">
        <v>13.73</v>
      </c>
      <c r="F49" s="13">
        <v>2.7456</v>
      </c>
      <c r="G49" s="13">
        <v>4.2848000000000006</v>
      </c>
      <c r="H49" s="13">
        <v>0.312</v>
      </c>
      <c r="I49" s="13">
        <v>16.4756</v>
      </c>
      <c r="J49" s="13">
        <v>21.072400000000002</v>
      </c>
    </row>
    <row r="50" spans="1:10" x14ac:dyDescent="0.25">
      <c r="A50" s="10">
        <v>65</v>
      </c>
      <c r="B50" s="10" t="s">
        <v>10</v>
      </c>
      <c r="C50" s="11">
        <v>127</v>
      </c>
      <c r="D50" s="11">
        <v>12</v>
      </c>
      <c r="E50" s="12">
        <v>13.73</v>
      </c>
      <c r="F50" s="13">
        <v>2.7456</v>
      </c>
      <c r="G50" s="13">
        <v>4.2848000000000006</v>
      </c>
      <c r="H50" s="13">
        <v>0.312</v>
      </c>
      <c r="I50" s="13">
        <v>16.4756</v>
      </c>
      <c r="J50" s="13">
        <v>21.072400000000002</v>
      </c>
    </row>
    <row r="51" spans="1:10" x14ac:dyDescent="0.25">
      <c r="A51" s="10">
        <v>66</v>
      </c>
      <c r="B51" s="10" t="s">
        <v>10</v>
      </c>
      <c r="C51" s="11">
        <v>129</v>
      </c>
      <c r="D51" s="11">
        <v>9</v>
      </c>
      <c r="E51" s="12">
        <v>13.73</v>
      </c>
      <c r="F51" s="13">
        <v>2.7456</v>
      </c>
      <c r="G51" s="13">
        <v>4.2848000000000006</v>
      </c>
      <c r="H51" s="13">
        <v>0.312</v>
      </c>
      <c r="I51" s="13">
        <v>16.4756</v>
      </c>
      <c r="J51" s="13">
        <v>21.072400000000002</v>
      </c>
    </row>
    <row r="52" spans="1:10" x14ac:dyDescent="0.25">
      <c r="A52" s="10">
        <v>70</v>
      </c>
      <c r="B52" s="10" t="s">
        <v>13</v>
      </c>
      <c r="C52" s="11">
        <v>31</v>
      </c>
      <c r="D52" s="11">
        <v>9</v>
      </c>
      <c r="E52" s="12">
        <v>13.73</v>
      </c>
      <c r="F52" s="13">
        <v>2.7456</v>
      </c>
      <c r="G52" s="13">
        <v>4.2848000000000006</v>
      </c>
      <c r="H52" s="13">
        <v>0.312</v>
      </c>
      <c r="I52" s="13">
        <v>16.4756</v>
      </c>
      <c r="J52" s="13">
        <v>21.072400000000002</v>
      </c>
    </row>
    <row r="53" spans="1:10" x14ac:dyDescent="0.25">
      <c r="A53" s="10">
        <v>71</v>
      </c>
      <c r="B53" s="10" t="s">
        <v>13</v>
      </c>
      <c r="C53" s="11">
        <v>33</v>
      </c>
      <c r="D53" s="11">
        <v>9</v>
      </c>
      <c r="E53" s="12">
        <v>13.73</v>
      </c>
      <c r="F53" s="13">
        <v>2.7456</v>
      </c>
      <c r="G53" s="13">
        <v>4.2848000000000006</v>
      </c>
      <c r="H53" s="13">
        <v>0.312</v>
      </c>
      <c r="I53" s="13">
        <v>16.4756</v>
      </c>
      <c r="J53" s="13">
        <v>21.072400000000002</v>
      </c>
    </row>
    <row r="54" spans="1:10" ht="39" x14ac:dyDescent="0.25">
      <c r="A54" s="15">
        <v>72</v>
      </c>
      <c r="B54" s="15" t="s">
        <v>13</v>
      </c>
      <c r="C54" s="16">
        <v>41</v>
      </c>
      <c r="D54" s="16">
        <v>9</v>
      </c>
      <c r="E54" s="12">
        <v>13.73</v>
      </c>
      <c r="F54" s="13">
        <v>2.7456</v>
      </c>
      <c r="G54" s="13">
        <v>4.2848000000000006</v>
      </c>
      <c r="H54" s="13">
        <v>0.312</v>
      </c>
      <c r="I54" s="17" t="s">
        <v>79</v>
      </c>
      <c r="J54" s="13">
        <v>21.072400000000002</v>
      </c>
    </row>
    <row r="55" spans="1:10" x14ac:dyDescent="0.25">
      <c r="A55" s="10">
        <v>73</v>
      </c>
      <c r="B55" s="10" t="s">
        <v>13</v>
      </c>
      <c r="C55" s="11">
        <v>47</v>
      </c>
      <c r="D55" s="11">
        <v>9</v>
      </c>
      <c r="E55" s="12">
        <v>13.73</v>
      </c>
      <c r="F55" s="13">
        <v>2.7456</v>
      </c>
      <c r="G55" s="13">
        <v>4.2848000000000006</v>
      </c>
      <c r="H55" s="13">
        <v>0.312</v>
      </c>
      <c r="I55" s="13">
        <v>16.4756</v>
      </c>
      <c r="J55" s="13">
        <v>21.072400000000002</v>
      </c>
    </row>
    <row r="56" spans="1:10" x14ac:dyDescent="0.25">
      <c r="A56" s="10">
        <v>75</v>
      </c>
      <c r="B56" s="10" t="s">
        <v>4</v>
      </c>
      <c r="C56" s="11">
        <v>98</v>
      </c>
      <c r="D56" s="11">
        <v>9</v>
      </c>
      <c r="E56" s="12">
        <v>13.73</v>
      </c>
      <c r="F56" s="13">
        <v>2.7456</v>
      </c>
      <c r="G56" s="13">
        <v>4.2848000000000006</v>
      </c>
      <c r="H56" s="13">
        <v>0.312</v>
      </c>
      <c r="I56" s="13">
        <v>16.4756</v>
      </c>
      <c r="J56" s="13">
        <v>21.072400000000002</v>
      </c>
    </row>
    <row r="57" spans="1:10" x14ac:dyDescent="0.25">
      <c r="A57" s="10">
        <v>76</v>
      </c>
      <c r="B57" s="10" t="s">
        <v>4</v>
      </c>
      <c r="C57" s="11" t="s">
        <v>5</v>
      </c>
      <c r="D57" s="11">
        <v>12</v>
      </c>
      <c r="E57" s="12">
        <v>13.73</v>
      </c>
      <c r="F57" s="13">
        <v>2.7456</v>
      </c>
      <c r="G57" s="13">
        <v>4.2848000000000006</v>
      </c>
      <c r="H57" s="13">
        <v>0.312</v>
      </c>
      <c r="I57" s="13">
        <v>16.4756</v>
      </c>
      <c r="J57" s="13">
        <v>21.072400000000002</v>
      </c>
    </row>
    <row r="58" spans="1:10" x14ac:dyDescent="0.25">
      <c r="A58" s="10">
        <v>77</v>
      </c>
      <c r="B58" s="10" t="s">
        <v>4</v>
      </c>
      <c r="C58" s="11">
        <v>108</v>
      </c>
      <c r="D58" s="11">
        <v>16</v>
      </c>
      <c r="E58" s="12">
        <v>13.73</v>
      </c>
      <c r="F58" s="13">
        <v>2.7456</v>
      </c>
      <c r="G58" s="13">
        <v>4.2848000000000006</v>
      </c>
      <c r="H58" s="13">
        <v>0.312</v>
      </c>
      <c r="I58" s="13">
        <v>16.4756</v>
      </c>
      <c r="J58" s="13">
        <v>21.072400000000002</v>
      </c>
    </row>
    <row r="59" spans="1:10" ht="51.75" x14ac:dyDescent="0.25">
      <c r="A59" s="15">
        <v>78</v>
      </c>
      <c r="B59" s="15" t="s">
        <v>4</v>
      </c>
      <c r="C59" s="11">
        <v>110</v>
      </c>
      <c r="D59" s="11">
        <v>9</v>
      </c>
      <c r="E59" s="12">
        <v>13.73</v>
      </c>
      <c r="F59" s="13">
        <v>2.7456</v>
      </c>
      <c r="G59" s="13">
        <v>4.2848000000000006</v>
      </c>
      <c r="H59" s="13">
        <v>0.312</v>
      </c>
      <c r="I59" s="17" t="s">
        <v>80</v>
      </c>
      <c r="J59" s="13">
        <v>21.072400000000002</v>
      </c>
    </row>
    <row r="60" spans="1:10" x14ac:dyDescent="0.25">
      <c r="A60" s="10">
        <v>79</v>
      </c>
      <c r="B60" s="10" t="s">
        <v>4</v>
      </c>
      <c r="C60" s="11" t="s">
        <v>7</v>
      </c>
      <c r="D60" s="11">
        <v>12</v>
      </c>
      <c r="E60" s="12">
        <v>13.73</v>
      </c>
      <c r="F60" s="13">
        <v>2.7456</v>
      </c>
      <c r="G60" s="13">
        <v>4.2848000000000006</v>
      </c>
      <c r="H60" s="13">
        <v>0.312</v>
      </c>
      <c r="I60" s="13">
        <v>16.4756</v>
      </c>
      <c r="J60" s="13">
        <v>21.072400000000002</v>
      </c>
    </row>
    <row r="61" spans="1:10" x14ac:dyDescent="0.25">
      <c r="A61" s="10"/>
      <c r="B61" s="10" t="s">
        <v>4</v>
      </c>
      <c r="C61" s="11">
        <v>112</v>
      </c>
      <c r="D61" s="11">
        <v>9</v>
      </c>
      <c r="E61" s="12" t="s">
        <v>77</v>
      </c>
      <c r="F61" s="13">
        <v>2.7456</v>
      </c>
      <c r="G61" s="13">
        <v>4.2848000000000006</v>
      </c>
      <c r="H61" s="13">
        <v>0.312</v>
      </c>
      <c r="I61" s="13">
        <v>16.4756</v>
      </c>
      <c r="J61" s="13">
        <v>21.072400000000002</v>
      </c>
    </row>
    <row r="62" spans="1:10" x14ac:dyDescent="0.25">
      <c r="A62" s="10">
        <v>81</v>
      </c>
      <c r="B62" s="10" t="s">
        <v>4</v>
      </c>
      <c r="C62" s="11">
        <v>113</v>
      </c>
      <c r="D62" s="11">
        <v>12</v>
      </c>
      <c r="E62" s="12">
        <v>13.73</v>
      </c>
      <c r="F62" s="13">
        <v>2.7456</v>
      </c>
      <c r="G62" s="13">
        <v>4.2848000000000006</v>
      </c>
      <c r="H62" s="13">
        <v>0.312</v>
      </c>
      <c r="I62" s="13">
        <v>16.4756</v>
      </c>
      <c r="J62" s="13">
        <v>21.072400000000002</v>
      </c>
    </row>
    <row r="63" spans="1:10" x14ac:dyDescent="0.25">
      <c r="A63" s="10">
        <v>82</v>
      </c>
      <c r="B63" s="10" t="s">
        <v>4</v>
      </c>
      <c r="C63" s="11">
        <v>114</v>
      </c>
      <c r="D63" s="11">
        <v>9</v>
      </c>
      <c r="E63" s="12">
        <v>13.73</v>
      </c>
      <c r="F63" s="13">
        <v>2.7456</v>
      </c>
      <c r="G63" s="13">
        <v>4.2848000000000006</v>
      </c>
      <c r="H63" s="13">
        <v>0.312</v>
      </c>
      <c r="I63" s="13">
        <v>16.4756</v>
      </c>
      <c r="J63" s="13">
        <v>21.072400000000002</v>
      </c>
    </row>
    <row r="64" spans="1:10" x14ac:dyDescent="0.25">
      <c r="A64" s="10">
        <v>83</v>
      </c>
      <c r="B64" s="10" t="s">
        <v>4</v>
      </c>
      <c r="C64" s="11">
        <v>115</v>
      </c>
      <c r="D64" s="11">
        <v>12</v>
      </c>
      <c r="E64" s="12">
        <v>13.73</v>
      </c>
      <c r="F64" s="13">
        <v>2.7456</v>
      </c>
      <c r="G64" s="13">
        <v>4.2848000000000006</v>
      </c>
      <c r="H64" s="13">
        <v>0.312</v>
      </c>
      <c r="I64" s="13">
        <v>16.4756</v>
      </c>
      <c r="J64" s="13">
        <v>21.072400000000002</v>
      </c>
    </row>
    <row r="65" spans="1:10" x14ac:dyDescent="0.25">
      <c r="A65" s="10">
        <v>85</v>
      </c>
      <c r="B65" s="10" t="s">
        <v>4</v>
      </c>
      <c r="C65" s="11">
        <v>119</v>
      </c>
      <c r="D65" s="11">
        <v>12</v>
      </c>
      <c r="E65" s="12">
        <v>13.73</v>
      </c>
      <c r="F65" s="13">
        <v>2.7456</v>
      </c>
      <c r="G65" s="13">
        <v>4.2848000000000006</v>
      </c>
      <c r="H65" s="13">
        <v>0.312</v>
      </c>
      <c r="I65" s="13">
        <v>16.4756</v>
      </c>
      <c r="J65" s="13">
        <v>21.072400000000002</v>
      </c>
    </row>
    <row r="66" spans="1:10" x14ac:dyDescent="0.25">
      <c r="A66" s="10">
        <v>86</v>
      </c>
      <c r="B66" s="10" t="s">
        <v>4</v>
      </c>
      <c r="C66" s="11">
        <v>123</v>
      </c>
      <c r="D66" s="11">
        <v>9</v>
      </c>
      <c r="E66" s="12">
        <v>13.73</v>
      </c>
      <c r="F66" s="13">
        <v>2.7456</v>
      </c>
      <c r="G66" s="13">
        <v>4.2848000000000006</v>
      </c>
      <c r="H66" s="13">
        <v>0.312</v>
      </c>
      <c r="I66" s="13">
        <v>16.4756</v>
      </c>
      <c r="J66" s="13">
        <v>21.072400000000002</v>
      </c>
    </row>
    <row r="67" spans="1:10" x14ac:dyDescent="0.25">
      <c r="A67" s="10">
        <v>87</v>
      </c>
      <c r="B67" s="10" t="s">
        <v>4</v>
      </c>
      <c r="C67" s="11">
        <v>125</v>
      </c>
      <c r="D67" s="11">
        <v>9</v>
      </c>
      <c r="E67" s="12">
        <v>13.73</v>
      </c>
      <c r="F67" s="13">
        <v>2.7456</v>
      </c>
      <c r="G67" s="13">
        <v>4.2848000000000006</v>
      </c>
      <c r="H67" s="13">
        <v>0.312</v>
      </c>
      <c r="I67" s="13">
        <v>16.4756</v>
      </c>
      <c r="J67" s="13">
        <v>21.072400000000002</v>
      </c>
    </row>
  </sheetData>
  <sortState ref="A5:J67">
    <sortCondition ref="A5"/>
  </sortState>
  <mergeCells count="10">
    <mergeCell ref="G2:G3"/>
    <mergeCell ref="H2:H3"/>
    <mergeCell ref="I1:I3"/>
    <mergeCell ref="J1:J3"/>
    <mergeCell ref="A1:A3"/>
    <mergeCell ref="B1:B3"/>
    <mergeCell ref="C1:C3"/>
    <mergeCell ref="D1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E8" sqref="E8:H8"/>
    </sheetView>
  </sheetViews>
  <sheetFormatPr defaultRowHeight="12.75" x14ac:dyDescent="0.2"/>
  <cols>
    <col min="1" max="1" width="4.5703125" style="1" customWidth="1"/>
    <col min="2" max="2" width="16.5703125" style="1" customWidth="1"/>
    <col min="3" max="3" width="6.140625" style="4" customWidth="1"/>
    <col min="4" max="4" width="7.28515625" style="4" customWidth="1"/>
    <col min="5" max="5" width="19.7109375" style="4" customWidth="1"/>
    <col min="6" max="7" width="15.28515625" style="4" customWidth="1"/>
    <col min="8" max="8" width="11.28515625" style="4" customWidth="1"/>
    <col min="9" max="9" width="11.140625" style="4" hidden="1" customWidth="1"/>
    <col min="10" max="10" width="10.5703125" style="4" customWidth="1"/>
    <col min="11" max="11" width="10.7109375" style="4" hidden="1" customWidth="1"/>
    <col min="12" max="12" width="10.7109375" style="4" customWidth="1"/>
    <col min="13" max="13" width="17.5703125" style="1" hidden="1" customWidth="1"/>
    <col min="14" max="14" width="17.5703125" style="1" customWidth="1"/>
    <col min="15" max="15" width="9.5703125" style="1" customWidth="1"/>
    <col min="16" max="16384" width="9.140625" style="1"/>
  </cols>
  <sheetData>
    <row r="1" spans="1:15" ht="15" x14ac:dyDescent="0.2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">
      <c r="A3" s="5"/>
      <c r="B3" s="5"/>
      <c r="C3" s="5"/>
      <c r="D3" s="3"/>
      <c r="E3" s="5"/>
      <c r="F3" s="5"/>
      <c r="G3" s="5"/>
      <c r="H3" s="5"/>
      <c r="I3" s="5"/>
      <c r="J3" s="5"/>
      <c r="K3" s="5"/>
      <c r="L3" s="3"/>
      <c r="M3" s="3"/>
      <c r="N3" s="3"/>
    </row>
    <row r="4" spans="1:15" x14ac:dyDescent="0.2">
      <c r="A4" s="62" t="s">
        <v>71</v>
      </c>
      <c r="B4" s="62" t="s">
        <v>0</v>
      </c>
      <c r="C4" s="62" t="s">
        <v>1</v>
      </c>
      <c r="D4" s="60" t="s">
        <v>27</v>
      </c>
      <c r="E4" s="19"/>
      <c r="F4" s="19"/>
      <c r="G4" s="19"/>
      <c r="H4" s="20"/>
      <c r="I4" s="62" t="s">
        <v>58</v>
      </c>
      <c r="J4" s="62" t="s">
        <v>26</v>
      </c>
      <c r="K4" s="6"/>
      <c r="L4" s="3"/>
      <c r="M4" s="66"/>
      <c r="N4" s="66"/>
      <c r="O4" s="66"/>
    </row>
    <row r="5" spans="1:15" x14ac:dyDescent="0.2">
      <c r="A5" s="62"/>
      <c r="B5" s="62"/>
      <c r="C5" s="62"/>
      <c r="D5" s="65"/>
      <c r="E5" s="60" t="s">
        <v>54</v>
      </c>
      <c r="F5" s="62" t="s">
        <v>55</v>
      </c>
      <c r="G5" s="60" t="s">
        <v>56</v>
      </c>
      <c r="H5" s="60" t="s">
        <v>57</v>
      </c>
      <c r="I5" s="62"/>
      <c r="J5" s="62"/>
      <c r="K5" s="67" t="s">
        <v>36</v>
      </c>
      <c r="L5" s="66"/>
      <c r="M5" s="66"/>
      <c r="N5" s="66"/>
      <c r="O5" s="66"/>
    </row>
    <row r="6" spans="1:15" x14ac:dyDescent="0.2">
      <c r="A6" s="62"/>
      <c r="B6" s="62"/>
      <c r="C6" s="62"/>
      <c r="D6" s="61"/>
      <c r="E6" s="61"/>
      <c r="F6" s="62"/>
      <c r="G6" s="61"/>
      <c r="H6" s="61"/>
      <c r="I6" s="62"/>
      <c r="J6" s="62"/>
      <c r="K6" s="68"/>
      <c r="L6" s="66"/>
      <c r="M6" s="66"/>
      <c r="N6" s="66"/>
      <c r="O6" s="66"/>
    </row>
    <row r="7" spans="1:15" x14ac:dyDescent="0.2">
      <c r="A7" s="8"/>
      <c r="B7" s="8"/>
      <c r="C7" s="8"/>
      <c r="D7" s="9"/>
      <c r="E7" s="9"/>
      <c r="F7" s="8"/>
      <c r="G7" s="9"/>
      <c r="H7" s="9"/>
      <c r="I7" s="8"/>
      <c r="J7" s="8"/>
      <c r="K7" s="21">
        <v>0.3</v>
      </c>
      <c r="L7" s="22"/>
      <c r="M7" s="22"/>
      <c r="N7" s="22"/>
      <c r="O7" s="22"/>
    </row>
    <row r="8" spans="1:15" x14ac:dyDescent="0.2">
      <c r="A8" s="10">
        <v>39</v>
      </c>
      <c r="B8" s="10" t="s">
        <v>8</v>
      </c>
      <c r="C8" s="11" t="s">
        <v>24</v>
      </c>
      <c r="D8" s="11">
        <v>12</v>
      </c>
      <c r="E8" s="12">
        <v>11.33</v>
      </c>
      <c r="F8" s="13">
        <v>2.7456</v>
      </c>
      <c r="G8" s="13">
        <v>4.2848000000000006</v>
      </c>
      <c r="H8" s="13">
        <v>0.312</v>
      </c>
      <c r="I8" s="13">
        <v>14.0756</v>
      </c>
      <c r="J8" s="13">
        <v>18.6724</v>
      </c>
    </row>
  </sheetData>
  <mergeCells count="17">
    <mergeCell ref="J4:J6"/>
    <mergeCell ref="E5:E6"/>
    <mergeCell ref="F5:F6"/>
    <mergeCell ref="G5:G6"/>
    <mergeCell ref="H5:H6"/>
    <mergeCell ref="A1:O1"/>
    <mergeCell ref="A2:O2"/>
    <mergeCell ref="A4:A6"/>
    <mergeCell ref="B4:B6"/>
    <mergeCell ref="C4:C6"/>
    <mergeCell ref="D4:D6"/>
    <mergeCell ref="M4:M6"/>
    <mergeCell ref="N4:N6"/>
    <mergeCell ref="O4:O6"/>
    <mergeCell ref="K5:K6"/>
    <mergeCell ref="L5:L6"/>
    <mergeCell ref="I4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E8" sqref="E8:H8"/>
    </sheetView>
  </sheetViews>
  <sheetFormatPr defaultRowHeight="12.75" x14ac:dyDescent="0.2"/>
  <cols>
    <col min="1" max="1" width="4.5703125" style="1" customWidth="1"/>
    <col min="2" max="2" width="16.5703125" style="1" customWidth="1"/>
    <col min="3" max="3" width="6.140625" style="4" customWidth="1"/>
    <col min="4" max="4" width="7.28515625" style="4" customWidth="1"/>
    <col min="5" max="5" width="12" style="4" customWidth="1"/>
    <col min="6" max="6" width="15.28515625" style="4" customWidth="1"/>
    <col min="7" max="7" width="12.140625" style="4" customWidth="1"/>
    <col min="8" max="8" width="11.28515625" style="4" customWidth="1"/>
    <col min="9" max="9" width="11.140625" style="4" hidden="1" customWidth="1"/>
    <col min="10" max="10" width="10.5703125" style="4" customWidth="1"/>
    <col min="11" max="11" width="10.7109375" style="4" hidden="1" customWidth="1"/>
    <col min="12" max="12" width="10.7109375" style="4" customWidth="1"/>
    <col min="13" max="13" width="17.5703125" style="1" hidden="1" customWidth="1"/>
    <col min="14" max="14" width="17.5703125" style="1" customWidth="1"/>
    <col min="15" max="15" width="9.5703125" style="1" customWidth="1"/>
    <col min="16" max="16384" width="9.140625" style="1"/>
  </cols>
  <sheetData>
    <row r="1" spans="1:15" ht="15" x14ac:dyDescent="0.2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">
      <c r="A3" s="5"/>
      <c r="B3" s="5"/>
      <c r="C3" s="5"/>
      <c r="D3" s="3"/>
      <c r="E3" s="5"/>
      <c r="F3" s="5"/>
      <c r="G3" s="5"/>
      <c r="H3" s="5"/>
      <c r="I3" s="5"/>
      <c r="J3" s="5"/>
      <c r="K3" s="5"/>
      <c r="L3" s="5"/>
      <c r="M3" s="5"/>
      <c r="N3" s="3"/>
    </row>
    <row r="4" spans="1:15" ht="12.75" customHeight="1" x14ac:dyDescent="0.2">
      <c r="A4" s="62" t="s">
        <v>71</v>
      </c>
      <c r="B4" s="62" t="s">
        <v>0</v>
      </c>
      <c r="C4" s="62" t="s">
        <v>1</v>
      </c>
      <c r="D4" s="60" t="s">
        <v>27</v>
      </c>
      <c r="E4" s="19"/>
      <c r="F4" s="19"/>
      <c r="G4" s="19"/>
      <c r="H4" s="20"/>
      <c r="I4" s="62" t="s">
        <v>58</v>
      </c>
      <c r="J4" s="62" t="s">
        <v>26</v>
      </c>
      <c r="K4" s="6"/>
    </row>
    <row r="5" spans="1:15" ht="12.75" customHeight="1" x14ac:dyDescent="0.2">
      <c r="A5" s="62"/>
      <c r="B5" s="62"/>
      <c r="C5" s="62"/>
      <c r="D5" s="65"/>
      <c r="E5" s="60" t="s">
        <v>54</v>
      </c>
      <c r="F5" s="62" t="s">
        <v>55</v>
      </c>
      <c r="G5" s="60" t="s">
        <v>56</v>
      </c>
      <c r="H5" s="60" t="s">
        <v>57</v>
      </c>
      <c r="I5" s="62"/>
      <c r="J5" s="62"/>
      <c r="K5" s="69" t="s">
        <v>36</v>
      </c>
    </row>
    <row r="6" spans="1:15" ht="22.5" customHeight="1" x14ac:dyDescent="0.2">
      <c r="A6" s="62"/>
      <c r="B6" s="62"/>
      <c r="C6" s="62"/>
      <c r="D6" s="61"/>
      <c r="E6" s="61"/>
      <c r="F6" s="62"/>
      <c r="G6" s="61"/>
      <c r="H6" s="61"/>
      <c r="I6" s="62"/>
      <c r="J6" s="62"/>
      <c r="K6" s="70"/>
    </row>
    <row r="7" spans="1:15" x14ac:dyDescent="0.2">
      <c r="A7" s="8"/>
      <c r="B7" s="8"/>
      <c r="C7" s="8"/>
      <c r="D7" s="9"/>
      <c r="E7" s="9"/>
      <c r="F7" s="8"/>
      <c r="G7" s="9"/>
      <c r="H7" s="9"/>
      <c r="I7" s="8"/>
      <c r="J7" s="8"/>
      <c r="K7" s="2"/>
    </row>
    <row r="8" spans="1:15" x14ac:dyDescent="0.2">
      <c r="A8" s="10">
        <v>38</v>
      </c>
      <c r="B8" s="10" t="s">
        <v>8</v>
      </c>
      <c r="C8" s="11" t="s">
        <v>9</v>
      </c>
      <c r="D8" s="11">
        <v>2</v>
      </c>
      <c r="E8" s="12">
        <v>11.52</v>
      </c>
      <c r="F8" s="13">
        <v>2.7456</v>
      </c>
      <c r="G8" s="13">
        <v>0</v>
      </c>
      <c r="H8" s="13">
        <v>0</v>
      </c>
      <c r="I8" s="13">
        <v>14.265599999999999</v>
      </c>
      <c r="J8" s="13">
        <v>14.265599999999999</v>
      </c>
    </row>
  </sheetData>
  <mergeCells count="13">
    <mergeCell ref="A1:O1"/>
    <mergeCell ref="A2:O2"/>
    <mergeCell ref="A4:A6"/>
    <mergeCell ref="B4:B6"/>
    <mergeCell ref="C4:C6"/>
    <mergeCell ref="D4:D6"/>
    <mergeCell ref="K5:K6"/>
    <mergeCell ref="I4:I6"/>
    <mergeCell ref="J4:J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B6" sqref="B6:B11"/>
    </sheetView>
  </sheetViews>
  <sheetFormatPr defaultRowHeight="15" x14ac:dyDescent="0.25"/>
  <cols>
    <col min="1" max="1" width="5.7109375" customWidth="1"/>
    <col min="2" max="2" width="19.140625" customWidth="1"/>
    <col min="5" max="5" width="15" customWidth="1"/>
    <col min="6" max="6" width="10.140625" customWidth="1"/>
    <col min="7" max="7" width="10.5703125" customWidth="1"/>
    <col min="8" max="9" width="12.140625" customWidth="1"/>
  </cols>
  <sheetData>
    <row r="2" spans="1:10" x14ac:dyDescent="0.25">
      <c r="A2" s="62" t="s">
        <v>71</v>
      </c>
      <c r="B2" s="62" t="s">
        <v>0</v>
      </c>
      <c r="C2" s="62" t="s">
        <v>1</v>
      </c>
      <c r="D2" s="60" t="s">
        <v>27</v>
      </c>
      <c r="E2" s="19"/>
      <c r="F2" s="19"/>
      <c r="G2" s="19"/>
      <c r="H2" s="20"/>
      <c r="I2" s="62" t="s">
        <v>58</v>
      </c>
      <c r="J2" s="62" t="s">
        <v>26</v>
      </c>
    </row>
    <row r="3" spans="1:10" x14ac:dyDescent="0.25">
      <c r="A3" s="62"/>
      <c r="B3" s="62"/>
      <c r="C3" s="62"/>
      <c r="D3" s="65"/>
      <c r="E3" s="60" t="s">
        <v>54</v>
      </c>
      <c r="F3" s="62" t="s">
        <v>55</v>
      </c>
      <c r="G3" s="60" t="s">
        <v>56</v>
      </c>
      <c r="H3" s="60" t="s">
        <v>57</v>
      </c>
      <c r="I3" s="62"/>
      <c r="J3" s="62"/>
    </row>
    <row r="4" spans="1:10" ht="24" customHeight="1" x14ac:dyDescent="0.25">
      <c r="A4" s="62"/>
      <c r="B4" s="62"/>
      <c r="C4" s="62"/>
      <c r="D4" s="61"/>
      <c r="E4" s="61"/>
      <c r="F4" s="62"/>
      <c r="G4" s="61"/>
      <c r="H4" s="61"/>
      <c r="I4" s="62"/>
      <c r="J4" s="62"/>
    </row>
    <row r="5" spans="1:10" x14ac:dyDescent="0.25">
      <c r="A5" s="8"/>
      <c r="B5" s="8"/>
      <c r="C5" s="8"/>
      <c r="D5" s="9"/>
      <c r="E5" s="9"/>
      <c r="F5" s="8"/>
      <c r="G5" s="9"/>
      <c r="H5" s="9"/>
      <c r="I5" s="8"/>
      <c r="J5" s="8"/>
    </row>
    <row r="6" spans="1:10" x14ac:dyDescent="0.25">
      <c r="A6" s="10">
        <v>6</v>
      </c>
      <c r="B6" s="10" t="s">
        <v>12</v>
      </c>
      <c r="C6" s="11">
        <v>253</v>
      </c>
      <c r="D6" s="11">
        <v>5</v>
      </c>
      <c r="E6" s="12">
        <v>12.5</v>
      </c>
      <c r="F6" s="13">
        <v>2.7456</v>
      </c>
      <c r="G6" s="13">
        <v>0</v>
      </c>
      <c r="H6" s="13">
        <v>0</v>
      </c>
      <c r="I6" s="13">
        <v>15.2456</v>
      </c>
      <c r="J6" s="13">
        <v>15.2456</v>
      </c>
    </row>
    <row r="7" spans="1:10" x14ac:dyDescent="0.25">
      <c r="A7" s="10">
        <v>7</v>
      </c>
      <c r="B7" s="10" t="s">
        <v>12</v>
      </c>
      <c r="C7" s="11">
        <v>271</v>
      </c>
      <c r="D7" s="11">
        <v>5</v>
      </c>
      <c r="E7" s="12">
        <v>12.5</v>
      </c>
      <c r="F7" s="13">
        <v>2.7456</v>
      </c>
      <c r="G7" s="13">
        <v>0</v>
      </c>
      <c r="H7" s="13">
        <v>0</v>
      </c>
      <c r="I7" s="13">
        <v>15.2456</v>
      </c>
      <c r="J7" s="13">
        <v>15.2456</v>
      </c>
    </row>
    <row r="8" spans="1:10" x14ac:dyDescent="0.25">
      <c r="A8" s="10">
        <v>24</v>
      </c>
      <c r="B8" s="10" t="s">
        <v>8</v>
      </c>
      <c r="C8" s="11">
        <v>134</v>
      </c>
      <c r="D8" s="11">
        <v>5</v>
      </c>
      <c r="E8" s="12">
        <v>12.5</v>
      </c>
      <c r="F8" s="13">
        <v>2.7456</v>
      </c>
      <c r="G8" s="13">
        <v>0</v>
      </c>
      <c r="H8" s="13">
        <v>0</v>
      </c>
      <c r="I8" s="13">
        <v>15.2456</v>
      </c>
      <c r="J8" s="13">
        <v>15.2456</v>
      </c>
    </row>
    <row r="9" spans="1:10" x14ac:dyDescent="0.25">
      <c r="A9" s="10">
        <v>25</v>
      </c>
      <c r="B9" s="10" t="s">
        <v>8</v>
      </c>
      <c r="C9" s="11">
        <v>136</v>
      </c>
      <c r="D9" s="11">
        <v>5</v>
      </c>
      <c r="E9" s="12">
        <v>12.5</v>
      </c>
      <c r="F9" s="13">
        <v>2.7456</v>
      </c>
      <c r="G9" s="13">
        <v>0</v>
      </c>
      <c r="H9" s="13">
        <v>0</v>
      </c>
      <c r="I9" s="13">
        <v>15.2456</v>
      </c>
      <c r="J9" s="13">
        <v>15.2456</v>
      </c>
    </row>
    <row r="10" spans="1:10" x14ac:dyDescent="0.25">
      <c r="A10" s="10">
        <v>67</v>
      </c>
      <c r="B10" s="10" t="s">
        <v>10</v>
      </c>
      <c r="C10" s="11">
        <v>131</v>
      </c>
      <c r="D10" s="11">
        <v>5</v>
      </c>
      <c r="E10" s="12">
        <v>12.5</v>
      </c>
      <c r="F10" s="13">
        <v>2.7456</v>
      </c>
      <c r="G10" s="13">
        <v>0</v>
      </c>
      <c r="H10" s="13">
        <v>0</v>
      </c>
      <c r="I10" s="13">
        <v>15.2456</v>
      </c>
      <c r="J10" s="13">
        <v>15.2456</v>
      </c>
    </row>
    <row r="11" spans="1:10" x14ac:dyDescent="0.25">
      <c r="A11" s="10">
        <v>68</v>
      </c>
      <c r="B11" s="10" t="s">
        <v>10</v>
      </c>
      <c r="C11" s="11">
        <v>133</v>
      </c>
      <c r="D11" s="11">
        <v>5</v>
      </c>
      <c r="E11" s="12">
        <v>12.5</v>
      </c>
      <c r="F11" s="13">
        <v>2.7456</v>
      </c>
      <c r="G11" s="13">
        <v>0</v>
      </c>
      <c r="H11" s="13">
        <v>0</v>
      </c>
      <c r="I11" s="13">
        <v>15.2456</v>
      </c>
      <c r="J11" s="13">
        <v>15.2456</v>
      </c>
    </row>
  </sheetData>
  <mergeCells count="10">
    <mergeCell ref="G3:G4"/>
    <mergeCell ref="H3:H4"/>
    <mergeCell ref="I2:I4"/>
    <mergeCell ref="J2:J4"/>
    <mergeCell ref="A2:A4"/>
    <mergeCell ref="B2:B4"/>
    <mergeCell ref="C2:C4"/>
    <mergeCell ref="D2:D4"/>
    <mergeCell ref="E3:E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"/>
  <sheetViews>
    <sheetView workbookViewId="0">
      <selection activeCell="J16" sqref="J16"/>
    </sheetView>
  </sheetViews>
  <sheetFormatPr defaultRowHeight="15" x14ac:dyDescent="0.25"/>
  <cols>
    <col min="1" max="1" width="5" customWidth="1"/>
    <col min="5" max="5" width="20.28515625" customWidth="1"/>
    <col min="6" max="6" width="15.7109375" customWidth="1"/>
    <col min="7" max="7" width="14" customWidth="1"/>
    <col min="8" max="8" width="13.28515625" customWidth="1"/>
    <col min="9" max="9" width="15.7109375" customWidth="1"/>
    <col min="10" max="10" width="11.85546875" customWidth="1"/>
  </cols>
  <sheetData>
    <row r="3" spans="1:10" x14ac:dyDescent="0.25">
      <c r="A3" s="62" t="s">
        <v>71</v>
      </c>
      <c r="B3" s="62" t="s">
        <v>0</v>
      </c>
      <c r="C3" s="62" t="s">
        <v>1</v>
      </c>
      <c r="D3" s="60" t="s">
        <v>27</v>
      </c>
      <c r="E3" s="19"/>
      <c r="F3" s="19"/>
      <c r="G3" s="19"/>
      <c r="H3" s="20"/>
      <c r="I3" s="62" t="s">
        <v>58</v>
      </c>
      <c r="J3" s="62" t="s">
        <v>26</v>
      </c>
    </row>
    <row r="4" spans="1:10" x14ac:dyDescent="0.25">
      <c r="A4" s="62"/>
      <c r="B4" s="62"/>
      <c r="C4" s="62"/>
      <c r="D4" s="65"/>
      <c r="E4" s="60" t="s">
        <v>54</v>
      </c>
      <c r="F4" s="62" t="s">
        <v>55</v>
      </c>
      <c r="G4" s="60" t="s">
        <v>56</v>
      </c>
      <c r="H4" s="60" t="s">
        <v>70</v>
      </c>
      <c r="I4" s="62"/>
      <c r="J4" s="62"/>
    </row>
    <row r="5" spans="1:10" x14ac:dyDescent="0.25">
      <c r="A5" s="62"/>
      <c r="B5" s="62"/>
      <c r="C5" s="62"/>
      <c r="D5" s="61"/>
      <c r="E5" s="61"/>
      <c r="F5" s="62"/>
      <c r="G5" s="61"/>
      <c r="H5" s="61"/>
      <c r="I5" s="62"/>
      <c r="J5" s="62"/>
    </row>
    <row r="6" spans="1:10" x14ac:dyDescent="0.25">
      <c r="A6" s="8"/>
      <c r="B6" s="8"/>
      <c r="C6" s="8"/>
      <c r="D6" s="9"/>
      <c r="E6" s="9"/>
      <c r="F6" s="8"/>
      <c r="G6" s="9"/>
      <c r="H6" s="9"/>
      <c r="I6" s="8"/>
      <c r="J6" s="8"/>
    </row>
    <row r="7" spans="1:10" x14ac:dyDescent="0.25">
      <c r="A7" s="10">
        <v>74</v>
      </c>
      <c r="B7" s="10" t="s">
        <v>19</v>
      </c>
      <c r="C7" s="18" t="s">
        <v>20</v>
      </c>
      <c r="D7" s="18">
        <v>10</v>
      </c>
      <c r="E7" s="12">
        <v>12.53</v>
      </c>
      <c r="F7" s="13">
        <v>2.7456</v>
      </c>
      <c r="G7" s="13">
        <v>4.2848000000000006</v>
      </c>
      <c r="H7" s="13">
        <v>0.312</v>
      </c>
      <c r="I7" s="13">
        <v>15.275599999999999</v>
      </c>
      <c r="J7" s="13">
        <v>19.872400000000003</v>
      </c>
    </row>
  </sheetData>
  <mergeCells count="10">
    <mergeCell ref="G4:G5"/>
    <mergeCell ref="H4:H5"/>
    <mergeCell ref="I3:I5"/>
    <mergeCell ref="J3:J5"/>
    <mergeCell ref="A3:A5"/>
    <mergeCell ref="B3:B5"/>
    <mergeCell ref="C3:C5"/>
    <mergeCell ref="D3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5" sqref="B5:B16"/>
    </sheetView>
  </sheetViews>
  <sheetFormatPr defaultRowHeight="15" x14ac:dyDescent="0.25"/>
  <cols>
    <col min="1" max="1" width="4.5703125" customWidth="1"/>
    <col min="2" max="2" width="18.85546875" customWidth="1"/>
    <col min="5" max="5" width="20.140625" customWidth="1"/>
    <col min="6" max="6" width="15.5703125" customWidth="1"/>
    <col min="7" max="7" width="13.140625" customWidth="1"/>
    <col min="8" max="8" width="12.85546875" customWidth="1"/>
    <col min="9" max="9" width="13.5703125" customWidth="1"/>
    <col min="10" max="10" width="13.85546875" customWidth="1"/>
  </cols>
  <sheetData>
    <row r="1" spans="1:10" x14ac:dyDescent="0.25">
      <c r="A1" s="62" t="s">
        <v>71</v>
      </c>
      <c r="B1" s="62" t="s">
        <v>0</v>
      </c>
      <c r="C1" s="62" t="s">
        <v>1</v>
      </c>
      <c r="D1" s="60" t="s">
        <v>27</v>
      </c>
      <c r="E1" s="19"/>
      <c r="F1" s="19"/>
      <c r="G1" s="19"/>
      <c r="H1" s="20"/>
      <c r="I1" s="62" t="s">
        <v>58</v>
      </c>
      <c r="J1" s="62" t="s">
        <v>26</v>
      </c>
    </row>
    <row r="2" spans="1:10" x14ac:dyDescent="0.25">
      <c r="A2" s="62"/>
      <c r="B2" s="62"/>
      <c r="C2" s="62"/>
      <c r="D2" s="65"/>
      <c r="E2" s="60" t="s">
        <v>54</v>
      </c>
      <c r="F2" s="62" t="s">
        <v>55</v>
      </c>
      <c r="G2" s="60" t="s">
        <v>56</v>
      </c>
      <c r="H2" s="60" t="s">
        <v>70</v>
      </c>
      <c r="I2" s="62"/>
      <c r="J2" s="62"/>
    </row>
    <row r="3" spans="1:10" x14ac:dyDescent="0.25">
      <c r="A3" s="62"/>
      <c r="B3" s="62"/>
      <c r="C3" s="62"/>
      <c r="D3" s="61"/>
      <c r="E3" s="61"/>
      <c r="F3" s="62"/>
      <c r="G3" s="61"/>
      <c r="H3" s="61"/>
      <c r="I3" s="62"/>
      <c r="J3" s="62"/>
    </row>
    <row r="4" spans="1:10" x14ac:dyDescent="0.25">
      <c r="A4" s="8"/>
      <c r="B4" s="8"/>
      <c r="C4" s="8"/>
      <c r="D4" s="9"/>
      <c r="E4" s="9"/>
      <c r="F4" s="8"/>
      <c r="G4" s="9"/>
      <c r="H4" s="9"/>
      <c r="I4" s="8"/>
      <c r="J4" s="8"/>
    </row>
    <row r="5" spans="1:10" x14ac:dyDescent="0.25">
      <c r="A5" s="10">
        <v>1</v>
      </c>
      <c r="B5" s="10" t="s">
        <v>12</v>
      </c>
      <c r="C5" s="11" t="s">
        <v>18</v>
      </c>
      <c r="D5" s="11">
        <v>9</v>
      </c>
      <c r="E5" s="12">
        <v>12.71</v>
      </c>
      <c r="F5" s="13">
        <v>2.7456</v>
      </c>
      <c r="G5" s="13">
        <v>4.2848000000000006</v>
      </c>
      <c r="H5" s="13">
        <v>0.312</v>
      </c>
      <c r="I5" s="13">
        <v>15.4556</v>
      </c>
      <c r="J5" s="13">
        <v>20.052400000000002</v>
      </c>
    </row>
    <row r="6" spans="1:10" x14ac:dyDescent="0.25">
      <c r="A6" s="10">
        <v>2</v>
      </c>
      <c r="B6" s="10" t="s">
        <v>12</v>
      </c>
      <c r="C6" s="11" t="s">
        <v>21</v>
      </c>
      <c r="D6" s="11">
        <v>10</v>
      </c>
      <c r="E6" s="12">
        <v>12.71</v>
      </c>
      <c r="F6" s="13">
        <v>2.7456</v>
      </c>
      <c r="G6" s="13">
        <v>4.2848000000000006</v>
      </c>
      <c r="H6" s="13">
        <v>0.312</v>
      </c>
      <c r="I6" s="13">
        <v>15.4556</v>
      </c>
      <c r="J6" s="13">
        <v>20.052400000000002</v>
      </c>
    </row>
    <row r="7" spans="1:10" x14ac:dyDescent="0.25">
      <c r="A7" s="10">
        <v>3</v>
      </c>
      <c r="B7" s="10" t="s">
        <v>12</v>
      </c>
      <c r="C7" s="11" t="s">
        <v>22</v>
      </c>
      <c r="D7" s="11">
        <v>10</v>
      </c>
      <c r="E7" s="12">
        <v>12.71</v>
      </c>
      <c r="F7" s="13">
        <v>2.7456</v>
      </c>
      <c r="G7" s="13">
        <v>4.2848000000000006</v>
      </c>
      <c r="H7" s="13">
        <v>0.312</v>
      </c>
      <c r="I7" s="13">
        <v>15.4556</v>
      </c>
      <c r="J7" s="13">
        <v>20.052400000000002</v>
      </c>
    </row>
    <row r="8" spans="1:10" x14ac:dyDescent="0.25">
      <c r="A8" s="10">
        <v>4</v>
      </c>
      <c r="B8" s="10" t="s">
        <v>12</v>
      </c>
      <c r="C8" s="11" t="s">
        <v>17</v>
      </c>
      <c r="D8" s="11">
        <v>10</v>
      </c>
      <c r="E8" s="12">
        <v>12.71</v>
      </c>
      <c r="F8" s="13">
        <v>2.7456</v>
      </c>
      <c r="G8" s="13">
        <v>4.2848000000000006</v>
      </c>
      <c r="H8" s="13">
        <v>0.312</v>
      </c>
      <c r="I8" s="13">
        <v>15.4556</v>
      </c>
      <c r="J8" s="13">
        <v>20.052400000000002</v>
      </c>
    </row>
    <row r="9" spans="1:10" x14ac:dyDescent="0.25">
      <c r="A9" s="10">
        <v>5</v>
      </c>
      <c r="B9" s="10" t="s">
        <v>12</v>
      </c>
      <c r="C9" s="11" t="s">
        <v>23</v>
      </c>
      <c r="D9" s="11">
        <v>10</v>
      </c>
      <c r="E9" s="12">
        <v>12.71</v>
      </c>
      <c r="F9" s="13">
        <v>2.7456</v>
      </c>
      <c r="G9" s="13">
        <v>4.2848000000000006</v>
      </c>
      <c r="H9" s="13">
        <v>0.312</v>
      </c>
      <c r="I9" s="13">
        <v>15.4556</v>
      </c>
      <c r="J9" s="13">
        <v>20.052400000000002</v>
      </c>
    </row>
    <row r="10" spans="1:10" x14ac:dyDescent="0.25">
      <c r="A10" s="10">
        <v>20</v>
      </c>
      <c r="B10" s="10" t="s">
        <v>11</v>
      </c>
      <c r="C10" s="11">
        <v>15</v>
      </c>
      <c r="D10" s="11">
        <v>9</v>
      </c>
      <c r="E10" s="12">
        <v>12.71</v>
      </c>
      <c r="F10" s="13">
        <v>2.7456</v>
      </c>
      <c r="G10" s="13">
        <v>4.2848000000000006</v>
      </c>
      <c r="H10" s="13">
        <v>0.312</v>
      </c>
      <c r="I10" s="13">
        <v>15.4556</v>
      </c>
      <c r="J10" s="13">
        <v>20.052400000000002</v>
      </c>
    </row>
    <row r="11" spans="1:10" x14ac:dyDescent="0.25">
      <c r="A11" s="10">
        <v>29</v>
      </c>
      <c r="B11" s="10" t="s">
        <v>8</v>
      </c>
      <c r="C11" s="11">
        <v>150</v>
      </c>
      <c r="D11" s="11">
        <v>10</v>
      </c>
      <c r="E11" s="12">
        <v>12.71</v>
      </c>
      <c r="F11" s="13">
        <v>2.7456</v>
      </c>
      <c r="G11" s="13">
        <v>4.2848000000000006</v>
      </c>
      <c r="H11" s="13">
        <v>0.312</v>
      </c>
      <c r="I11" s="13">
        <v>15.4556</v>
      </c>
      <c r="J11" s="13">
        <v>20.052400000000002</v>
      </c>
    </row>
    <row r="12" spans="1:10" x14ac:dyDescent="0.25">
      <c r="A12" s="10">
        <v>30</v>
      </c>
      <c r="B12" s="10" t="s">
        <v>8</v>
      </c>
      <c r="C12" s="11">
        <v>152</v>
      </c>
      <c r="D12" s="11">
        <v>10</v>
      </c>
      <c r="E12" s="12">
        <v>12.71</v>
      </c>
      <c r="F12" s="13">
        <v>2.7456</v>
      </c>
      <c r="G12" s="13">
        <v>4.2848000000000006</v>
      </c>
      <c r="H12" s="13">
        <v>0.312</v>
      </c>
      <c r="I12" s="13">
        <v>15.4556</v>
      </c>
      <c r="J12" s="13">
        <v>20.052400000000002</v>
      </c>
    </row>
    <row r="13" spans="1:10" x14ac:dyDescent="0.25">
      <c r="A13" s="10">
        <v>31</v>
      </c>
      <c r="B13" s="10" t="s">
        <v>8</v>
      </c>
      <c r="C13" s="11">
        <v>156</v>
      </c>
      <c r="D13" s="11">
        <v>9</v>
      </c>
      <c r="E13" s="12">
        <v>12.71</v>
      </c>
      <c r="F13" s="13">
        <v>2.7456</v>
      </c>
      <c r="G13" s="13">
        <v>4.2848000000000006</v>
      </c>
      <c r="H13" s="13">
        <v>0.312</v>
      </c>
      <c r="I13" s="13">
        <v>15.4556</v>
      </c>
      <c r="J13" s="13">
        <v>20.052400000000002</v>
      </c>
    </row>
    <row r="14" spans="1:10" x14ac:dyDescent="0.25">
      <c r="A14" s="10">
        <v>45</v>
      </c>
      <c r="B14" s="10" t="s">
        <v>3</v>
      </c>
      <c r="C14" s="11">
        <v>17</v>
      </c>
      <c r="D14" s="11">
        <v>9</v>
      </c>
      <c r="E14" s="12">
        <v>12.71</v>
      </c>
      <c r="F14" s="13">
        <v>2.7456</v>
      </c>
      <c r="G14" s="13">
        <v>4.2848000000000006</v>
      </c>
      <c r="H14" s="13">
        <v>0.312</v>
      </c>
      <c r="I14" s="13">
        <v>15.4556</v>
      </c>
      <c r="J14" s="13">
        <v>20.052400000000002</v>
      </c>
    </row>
    <row r="15" spans="1:10" x14ac:dyDescent="0.25">
      <c r="A15" s="10">
        <v>54</v>
      </c>
      <c r="B15" s="10" t="s">
        <v>2</v>
      </c>
      <c r="C15" s="11">
        <v>80</v>
      </c>
      <c r="D15" s="11">
        <v>10</v>
      </c>
      <c r="E15" s="12">
        <v>12.71</v>
      </c>
      <c r="F15" s="13">
        <v>2.7456</v>
      </c>
      <c r="G15" s="13">
        <v>4.2848000000000006</v>
      </c>
      <c r="H15" s="13">
        <v>0.312</v>
      </c>
      <c r="I15" s="13">
        <v>15.4556</v>
      </c>
      <c r="J15" s="13">
        <v>20.052400000000002</v>
      </c>
    </row>
    <row r="16" spans="1:10" x14ac:dyDescent="0.25">
      <c r="A16" s="10">
        <v>84</v>
      </c>
      <c r="B16" s="10" t="s">
        <v>4</v>
      </c>
      <c r="C16" s="11">
        <v>117</v>
      </c>
      <c r="D16" s="11">
        <v>9</v>
      </c>
      <c r="E16" s="12">
        <v>12.71</v>
      </c>
      <c r="F16" s="13">
        <v>2.7456</v>
      </c>
      <c r="G16" s="13">
        <v>4.2848000000000006</v>
      </c>
      <c r="H16" s="13">
        <v>0.312</v>
      </c>
      <c r="I16" s="13">
        <v>15.4556</v>
      </c>
      <c r="J16" s="13">
        <v>20.052400000000002</v>
      </c>
    </row>
  </sheetData>
  <mergeCells count="10">
    <mergeCell ref="G2:G3"/>
    <mergeCell ref="H2:H3"/>
    <mergeCell ref="I1:I3"/>
    <mergeCell ref="J1:J3"/>
    <mergeCell ref="A1:A3"/>
    <mergeCell ref="B1:B3"/>
    <mergeCell ref="C1:C3"/>
    <mergeCell ref="D1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J5"/>
    </sheetView>
  </sheetViews>
  <sheetFormatPr defaultRowHeight="15" x14ac:dyDescent="0.25"/>
  <cols>
    <col min="1" max="1" width="5.7109375" customWidth="1"/>
    <col min="2" max="2" width="16.85546875" customWidth="1"/>
    <col min="5" max="5" width="18.28515625" customWidth="1"/>
    <col min="6" max="6" width="11.42578125" customWidth="1"/>
    <col min="7" max="7" width="11.7109375" customWidth="1"/>
    <col min="8" max="8" width="12.42578125" customWidth="1"/>
    <col min="9" max="9" width="12.28515625" customWidth="1"/>
    <col min="10" max="10" width="12.42578125" customWidth="1"/>
  </cols>
  <sheetData>
    <row r="1" spans="1:10" x14ac:dyDescent="0.25">
      <c r="A1" s="62" t="s">
        <v>71</v>
      </c>
      <c r="B1" s="62" t="s">
        <v>0</v>
      </c>
      <c r="C1" s="62" t="s">
        <v>1</v>
      </c>
      <c r="D1" s="60" t="s">
        <v>27</v>
      </c>
      <c r="E1" s="19"/>
      <c r="F1" s="19"/>
      <c r="G1" s="19"/>
      <c r="H1" s="20"/>
      <c r="I1" s="62" t="s">
        <v>58</v>
      </c>
      <c r="J1" s="62" t="s">
        <v>26</v>
      </c>
    </row>
    <row r="2" spans="1:10" x14ac:dyDescent="0.25">
      <c r="A2" s="62"/>
      <c r="B2" s="62"/>
      <c r="C2" s="62"/>
      <c r="D2" s="65"/>
      <c r="E2" s="60" t="s">
        <v>54</v>
      </c>
      <c r="F2" s="62" t="s">
        <v>55</v>
      </c>
      <c r="G2" s="60" t="s">
        <v>56</v>
      </c>
      <c r="H2" s="60" t="s">
        <v>70</v>
      </c>
      <c r="I2" s="62"/>
      <c r="J2" s="62"/>
    </row>
    <row r="3" spans="1:10" ht="23.25" customHeight="1" x14ac:dyDescent="0.25">
      <c r="A3" s="62"/>
      <c r="B3" s="62"/>
      <c r="C3" s="62"/>
      <c r="D3" s="61"/>
      <c r="E3" s="61"/>
      <c r="F3" s="62"/>
      <c r="G3" s="61"/>
      <c r="H3" s="61"/>
      <c r="I3" s="62"/>
      <c r="J3" s="62"/>
    </row>
    <row r="4" spans="1:10" x14ac:dyDescent="0.25">
      <c r="A4" s="8"/>
      <c r="B4" s="8"/>
      <c r="C4" s="8"/>
      <c r="D4" s="9"/>
      <c r="E4" s="9"/>
      <c r="F4" s="8"/>
      <c r="G4" s="9"/>
      <c r="H4" s="9"/>
      <c r="I4" s="8"/>
      <c r="J4" s="8"/>
    </row>
    <row r="5" spans="1:10" x14ac:dyDescent="0.25">
      <c r="A5" s="10">
        <v>13</v>
      </c>
      <c r="B5" s="10" t="s">
        <v>37</v>
      </c>
      <c r="C5" s="11">
        <v>7</v>
      </c>
      <c r="D5" s="11">
        <v>9</v>
      </c>
      <c r="E5" s="12">
        <v>12.92</v>
      </c>
      <c r="F5" s="13">
        <v>2.7456</v>
      </c>
      <c r="G5" s="13">
        <v>4.2848000000000006</v>
      </c>
      <c r="H5" s="13">
        <v>0.312</v>
      </c>
      <c r="I5" s="13">
        <v>15.6656</v>
      </c>
      <c r="J5" s="13">
        <v>20.262400000000003</v>
      </c>
    </row>
  </sheetData>
  <mergeCells count="10">
    <mergeCell ref="G2:G3"/>
    <mergeCell ref="H2:H3"/>
    <mergeCell ref="I1:I3"/>
    <mergeCell ref="J1:J3"/>
    <mergeCell ref="A1:A3"/>
    <mergeCell ref="B1:B3"/>
    <mergeCell ref="C1:C3"/>
    <mergeCell ref="D1:D3"/>
    <mergeCell ref="E2:E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J5"/>
    </sheetView>
  </sheetViews>
  <sheetFormatPr defaultRowHeight="15" x14ac:dyDescent="0.25"/>
  <cols>
    <col min="1" max="1" width="4.5703125" customWidth="1"/>
    <col min="2" max="2" width="15.28515625" customWidth="1"/>
    <col min="5" max="5" width="15.5703125" customWidth="1"/>
    <col min="6" max="6" width="11.85546875" customWidth="1"/>
    <col min="7" max="7" width="12.140625" customWidth="1"/>
    <col min="8" max="8" width="11.7109375" customWidth="1"/>
    <col min="9" max="9" width="12.7109375" customWidth="1"/>
    <col min="10" max="10" width="11.42578125" customWidth="1"/>
  </cols>
  <sheetData>
    <row r="1" spans="1:10" x14ac:dyDescent="0.25">
      <c r="A1" s="62" t="s">
        <v>71</v>
      </c>
      <c r="B1" s="62" t="s">
        <v>0</v>
      </c>
      <c r="C1" s="62" t="s">
        <v>1</v>
      </c>
      <c r="D1" s="60" t="s">
        <v>27</v>
      </c>
      <c r="E1" s="19"/>
      <c r="F1" s="19"/>
      <c r="G1" s="19"/>
      <c r="H1" s="20"/>
      <c r="I1" s="62" t="s">
        <v>58</v>
      </c>
      <c r="J1" s="62" t="s">
        <v>26</v>
      </c>
    </row>
    <row r="2" spans="1:10" x14ac:dyDescent="0.25">
      <c r="A2" s="62"/>
      <c r="B2" s="62"/>
      <c r="C2" s="62"/>
      <c r="D2" s="65"/>
      <c r="E2" s="60" t="s">
        <v>54</v>
      </c>
      <c r="F2" s="62" t="s">
        <v>55</v>
      </c>
      <c r="G2" s="60" t="s">
        <v>56</v>
      </c>
      <c r="H2" s="60" t="s">
        <v>70</v>
      </c>
      <c r="I2" s="62"/>
      <c r="J2" s="62"/>
    </row>
    <row r="3" spans="1:10" ht="25.5" customHeight="1" x14ac:dyDescent="0.25">
      <c r="A3" s="62"/>
      <c r="B3" s="62"/>
      <c r="C3" s="62"/>
      <c r="D3" s="61"/>
      <c r="E3" s="61"/>
      <c r="F3" s="62"/>
      <c r="G3" s="61"/>
      <c r="H3" s="61"/>
      <c r="I3" s="62"/>
      <c r="J3" s="62"/>
    </row>
    <row r="4" spans="1:10" x14ac:dyDescent="0.25">
      <c r="A4" s="8"/>
      <c r="B4" s="8"/>
      <c r="C4" s="8"/>
      <c r="D4" s="9"/>
      <c r="E4" s="9"/>
      <c r="F4" s="8"/>
      <c r="G4" s="9"/>
      <c r="H4" s="9"/>
      <c r="I4" s="8"/>
      <c r="J4" s="8"/>
    </row>
    <row r="5" spans="1:10" x14ac:dyDescent="0.25">
      <c r="A5" s="10">
        <v>48</v>
      </c>
      <c r="B5" s="10" t="s">
        <v>3</v>
      </c>
      <c r="C5" s="11">
        <v>24</v>
      </c>
      <c r="D5" s="11">
        <v>9</v>
      </c>
      <c r="E5" s="12">
        <v>13.23</v>
      </c>
      <c r="F5" s="13">
        <v>2.7456</v>
      </c>
      <c r="G5" s="13">
        <v>4.2848000000000006</v>
      </c>
      <c r="H5" s="13">
        <v>0.312</v>
      </c>
      <c r="I5" s="13">
        <v>15.9756</v>
      </c>
      <c r="J5" s="13">
        <v>20.572400000000002</v>
      </c>
    </row>
  </sheetData>
  <mergeCells count="10">
    <mergeCell ref="G2:G3"/>
    <mergeCell ref="H2:H3"/>
    <mergeCell ref="I1:I3"/>
    <mergeCell ref="J1:J3"/>
    <mergeCell ref="A1:A3"/>
    <mergeCell ref="B1:B3"/>
    <mergeCell ref="C1:C3"/>
    <mergeCell ref="D1:D3"/>
    <mergeCell ref="E2:E3"/>
    <mergeCell ref="F2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J5"/>
    </sheetView>
  </sheetViews>
  <sheetFormatPr defaultRowHeight="15" x14ac:dyDescent="0.25"/>
  <cols>
    <col min="1" max="1" width="5.85546875" customWidth="1"/>
    <col min="2" max="2" width="13.85546875" customWidth="1"/>
    <col min="5" max="5" width="15.28515625" customWidth="1"/>
    <col min="6" max="6" width="12.7109375" customWidth="1"/>
    <col min="7" max="7" width="12" customWidth="1"/>
    <col min="8" max="8" width="12.140625" customWidth="1"/>
    <col min="9" max="9" width="12.5703125" customWidth="1"/>
    <col min="10" max="10" width="13" customWidth="1"/>
  </cols>
  <sheetData>
    <row r="1" spans="1:10" x14ac:dyDescent="0.25">
      <c r="A1" s="62" t="s">
        <v>71</v>
      </c>
      <c r="B1" s="62" t="s">
        <v>0</v>
      </c>
      <c r="C1" s="62" t="s">
        <v>1</v>
      </c>
      <c r="D1" s="60" t="s">
        <v>27</v>
      </c>
      <c r="E1" s="19"/>
      <c r="F1" s="19"/>
      <c r="G1" s="19"/>
      <c r="H1" s="20"/>
      <c r="I1" s="62" t="s">
        <v>58</v>
      </c>
      <c r="J1" s="62" t="s">
        <v>26</v>
      </c>
    </row>
    <row r="2" spans="1:10" x14ac:dyDescent="0.25">
      <c r="A2" s="62"/>
      <c r="B2" s="62"/>
      <c r="C2" s="62"/>
      <c r="D2" s="65"/>
      <c r="E2" s="60" t="s">
        <v>54</v>
      </c>
      <c r="F2" s="62" t="s">
        <v>55</v>
      </c>
      <c r="G2" s="60" t="s">
        <v>56</v>
      </c>
      <c r="H2" s="60" t="s">
        <v>70</v>
      </c>
      <c r="I2" s="62"/>
      <c r="J2" s="62"/>
    </row>
    <row r="3" spans="1:10" ht="32.25" customHeight="1" x14ac:dyDescent="0.25">
      <c r="A3" s="62"/>
      <c r="B3" s="62"/>
      <c r="C3" s="62"/>
      <c r="D3" s="61"/>
      <c r="E3" s="61"/>
      <c r="F3" s="62"/>
      <c r="G3" s="61"/>
      <c r="H3" s="61"/>
      <c r="I3" s="62"/>
      <c r="J3" s="62"/>
    </row>
    <row r="4" spans="1:10" x14ac:dyDescent="0.25">
      <c r="A4" s="8"/>
      <c r="B4" s="8"/>
      <c r="C4" s="8"/>
      <c r="D4" s="9"/>
      <c r="E4" s="9"/>
      <c r="F4" s="8"/>
      <c r="G4" s="9"/>
      <c r="H4" s="9"/>
      <c r="I4" s="8"/>
      <c r="J4" s="8"/>
    </row>
    <row r="5" spans="1:10" x14ac:dyDescent="0.25">
      <c r="A5" s="10">
        <v>69</v>
      </c>
      <c r="B5" s="10" t="s">
        <v>10</v>
      </c>
      <c r="C5" s="11">
        <v>135</v>
      </c>
      <c r="D5" s="11">
        <v>5</v>
      </c>
      <c r="E5" s="12">
        <v>13.52</v>
      </c>
      <c r="F5" s="13">
        <v>2.7456</v>
      </c>
      <c r="G5" s="13">
        <v>0</v>
      </c>
      <c r="H5" s="13">
        <v>0</v>
      </c>
      <c r="I5" s="13">
        <v>16.265599999999999</v>
      </c>
      <c r="J5" s="13">
        <v>16.265599999999999</v>
      </c>
    </row>
  </sheetData>
  <mergeCells count="10">
    <mergeCell ref="G2:G3"/>
    <mergeCell ref="H2:H3"/>
    <mergeCell ref="I1:I3"/>
    <mergeCell ref="J1:J3"/>
    <mergeCell ref="A1:A3"/>
    <mergeCell ref="B1:B3"/>
    <mergeCell ref="C1:C3"/>
    <mergeCell ref="D1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общая</vt:lpstr>
      <vt:lpstr>11,33</vt:lpstr>
      <vt:lpstr>11,52</vt:lpstr>
      <vt:lpstr>12,50</vt:lpstr>
      <vt:lpstr>12,53</vt:lpstr>
      <vt:lpstr>12,71</vt:lpstr>
      <vt:lpstr>12,92</vt:lpstr>
      <vt:lpstr>13,23</vt:lpstr>
      <vt:lpstr>13,52</vt:lpstr>
      <vt:lpstr>13,73</vt:lpstr>
      <vt:lpstr>общая!Область_печати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2016-06-21T07:05:18Z</dcterms:modified>
</cp:coreProperties>
</file>